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6030" activeTab="0"/>
  </bookViews>
  <sheets>
    <sheet name="wzór " sheetId="1" r:id="rId1"/>
    <sheet name="2005" sheetId="2" r:id="rId2"/>
    <sheet name="2007" sheetId="3" r:id="rId3"/>
    <sheet name="2010" sheetId="4" r:id="rId4"/>
    <sheet name="Arkusz3" sheetId="5" r:id="rId5"/>
  </sheets>
  <definedNames>
    <definedName name="_xlnm.Print_Area" localSheetId="0">'wzór '!$A$1:$F$158</definedName>
    <definedName name="_xlnm.Print_Titles" localSheetId="0">'wzór '!$5:$7</definedName>
  </definedNames>
  <calcPr fullCalcOnLoad="1"/>
</workbook>
</file>

<file path=xl/sharedStrings.xml><?xml version="1.0" encoding="utf-8"?>
<sst xmlns="http://schemas.openxmlformats.org/spreadsheetml/2006/main" count="824" uniqueCount="224">
  <si>
    <t xml:space="preserve">Dział </t>
  </si>
  <si>
    <t>Rozdział</t>
  </si>
  <si>
    <t>Nazwa</t>
  </si>
  <si>
    <t>dotacje celowe</t>
  </si>
  <si>
    <t>administracji rządowej</t>
  </si>
  <si>
    <t>otrzymane z budżetu</t>
  </si>
  <si>
    <t>zleconych gminom</t>
  </si>
  <si>
    <t>Pozostała działalność</t>
  </si>
  <si>
    <t>Gospodarka mieszkaniowa</t>
  </si>
  <si>
    <t>oraz niem.usługi komunalne</t>
  </si>
  <si>
    <t>wpływy z usług</t>
  </si>
  <si>
    <t>Gospodarka gruntami</t>
  </si>
  <si>
    <t>i nieruchomościami</t>
  </si>
  <si>
    <t>Szkoły podstawowe</t>
  </si>
  <si>
    <t>Ochrona zdrowia</t>
  </si>
  <si>
    <t>Przeciwdziałanie</t>
  </si>
  <si>
    <t>alkoholizmowi</t>
  </si>
  <si>
    <t>Usługi opiekuńcze</t>
  </si>
  <si>
    <t>Różna działalność</t>
  </si>
  <si>
    <t>budżetu państwa</t>
  </si>
  <si>
    <t xml:space="preserve">od osób fizycznych </t>
  </si>
  <si>
    <t>Wpływy z podatku rolnego,</t>
  </si>
  <si>
    <t>podatek rolny</t>
  </si>
  <si>
    <t>podatek od spadków i darowizn</t>
  </si>
  <si>
    <t>Wpływy z opłaty skarbowej</t>
  </si>
  <si>
    <t>Urzędy wojewódzkie</t>
  </si>
  <si>
    <t>Urzędy miast</t>
  </si>
  <si>
    <t>Bezpieczeństwo publiczne</t>
  </si>
  <si>
    <t>Obrona cywilna</t>
  </si>
  <si>
    <t>Część oświatowa subwencji</t>
  </si>
  <si>
    <t>ogólnej dla jednostek</t>
  </si>
  <si>
    <t>samorządu terytorialnego</t>
  </si>
  <si>
    <t xml:space="preserve">subwencje ogólne z budżetu </t>
  </si>
  <si>
    <t xml:space="preserve">subwencji ogólnej dla gmin </t>
  </si>
  <si>
    <t>Różne rozliczenia finansowe</t>
  </si>
  <si>
    <t>§</t>
  </si>
  <si>
    <t>OGÓŁEM</t>
  </si>
  <si>
    <t>Kultura fizyczna i sport</t>
  </si>
  <si>
    <t xml:space="preserve">środki na dofinansowanie </t>
  </si>
  <si>
    <t>dotacje celowe ...</t>
  </si>
  <si>
    <t>na podstawie porozumień</t>
  </si>
  <si>
    <t>Oświata i wychowanie</t>
  </si>
  <si>
    <t>inwestycji własnych gmin</t>
  </si>
  <si>
    <t>Udziały gmin w podatkach</t>
  </si>
  <si>
    <t>wpływy z różnych opłat</t>
  </si>
  <si>
    <t>wpływy z opłat za zarząd</t>
  </si>
  <si>
    <t>użytkowanie i użytkowanie</t>
  </si>
  <si>
    <t>wieczyste nieruchomości</t>
  </si>
  <si>
    <t>dochody z najmu i dzierżawy...</t>
  </si>
  <si>
    <t>wpływy z tytułu odpłatnego</t>
  </si>
  <si>
    <t xml:space="preserve">nabycia prawa własności </t>
  </si>
  <si>
    <t>nieruchomości</t>
  </si>
  <si>
    <t>Działalność usługowa</t>
  </si>
  <si>
    <t>pozostałe odsetki</t>
  </si>
  <si>
    <t>Administracja publiczna</t>
  </si>
  <si>
    <t>państwa na realizację zadań</t>
  </si>
  <si>
    <t>bieżących z zakresu</t>
  </si>
  <si>
    <t>grzywny, mandaty...</t>
  </si>
  <si>
    <t>wpływy z różnych dochodów</t>
  </si>
  <si>
    <t>Urzędy naczelnych organów</t>
  </si>
  <si>
    <t>władzy państwowej, kontroli...</t>
  </si>
  <si>
    <t>podatek od działalności</t>
  </si>
  <si>
    <t>odsetki ...</t>
  </si>
  <si>
    <t xml:space="preserve">podatek od czynności </t>
  </si>
  <si>
    <t>cywilnoprawnych</t>
  </si>
  <si>
    <t>czynności cywilnoprawnych</t>
  </si>
  <si>
    <t>wpływy z opłaty targowej</t>
  </si>
  <si>
    <t>stanowiących dochód</t>
  </si>
  <si>
    <t xml:space="preserve">państwa </t>
  </si>
  <si>
    <t>subwencje ogólne z budżetu</t>
  </si>
  <si>
    <t>opłacany w formie karty podatk.</t>
  </si>
  <si>
    <t xml:space="preserve"> Ośrodki pomocy społecznej</t>
  </si>
  <si>
    <t>i innych jednostek organizacyjnych</t>
  </si>
  <si>
    <t xml:space="preserve">odsetki od nieterminowych </t>
  </si>
  <si>
    <t>wpłat z tytułu podatków i opłat</t>
  </si>
  <si>
    <t>odsetki od nieterminowych</t>
  </si>
  <si>
    <t>ochrona środowiska</t>
  </si>
  <si>
    <t xml:space="preserve">Gospodarka komunalna </t>
  </si>
  <si>
    <t>Transport i łączność</t>
  </si>
  <si>
    <t>Drogi publiczne powiatowe</t>
  </si>
  <si>
    <t xml:space="preserve">Towarzystwa Budownictwa </t>
  </si>
  <si>
    <t>Społecznego</t>
  </si>
  <si>
    <t>Plan</t>
  </si>
  <si>
    <t>wpływy z tytułu przekształcenia</t>
  </si>
  <si>
    <t>podatek od psów</t>
  </si>
  <si>
    <t>dochody z najmu i dzierżawy</t>
  </si>
  <si>
    <t>Cmentarze</t>
  </si>
  <si>
    <t>z organami administracji rząd.</t>
  </si>
  <si>
    <t>dziedzictwa narodowego</t>
  </si>
  <si>
    <t xml:space="preserve">Kultura i ochrona </t>
  </si>
  <si>
    <t>dotacje celowe na zad.zlecone</t>
  </si>
  <si>
    <t>Załącznik nr 1</t>
  </si>
  <si>
    <t>dotacje z funduszy celowych</t>
  </si>
  <si>
    <t>Składki na ubezp.społeczne</t>
  </si>
  <si>
    <t>Zasiłki i pomoc w naturze</t>
  </si>
  <si>
    <t>O470</t>
  </si>
  <si>
    <t>O690</t>
  </si>
  <si>
    <t>O750</t>
  </si>
  <si>
    <t>O760</t>
  </si>
  <si>
    <t>O770</t>
  </si>
  <si>
    <t>O910</t>
  </si>
  <si>
    <t>O570</t>
  </si>
  <si>
    <t>O970</t>
  </si>
  <si>
    <t xml:space="preserve">osobowości prawnej </t>
  </si>
  <si>
    <t>O350</t>
  </si>
  <si>
    <t>O310</t>
  </si>
  <si>
    <t>O320</t>
  </si>
  <si>
    <t>O340</t>
  </si>
  <si>
    <t>O500</t>
  </si>
  <si>
    <t>O360</t>
  </si>
  <si>
    <t>O370</t>
  </si>
  <si>
    <t>O430</t>
  </si>
  <si>
    <t>O450</t>
  </si>
  <si>
    <t>Wpływy z innych opłat</t>
  </si>
  <si>
    <t>O410</t>
  </si>
  <si>
    <t>OO10</t>
  </si>
  <si>
    <t>OO20</t>
  </si>
  <si>
    <t>O920</t>
  </si>
  <si>
    <t>O480</t>
  </si>
  <si>
    <t>Pomoc społeczna</t>
  </si>
  <si>
    <t>O830</t>
  </si>
  <si>
    <t>Część równoważąca</t>
  </si>
  <si>
    <t>Domy i ośrodki kultury</t>
  </si>
  <si>
    <t>powiatu</t>
  </si>
  <si>
    <t xml:space="preserve">dotacje celowe otrzymane z </t>
  </si>
  <si>
    <t>prawa użytkow.wieczystego</t>
  </si>
  <si>
    <t>bieżące realizow.przez gminę</t>
  </si>
  <si>
    <t>budżetu państwa na zadania</t>
  </si>
  <si>
    <t xml:space="preserve">dochody j.s.t.związne z </t>
  </si>
  <si>
    <t>Dochody od osób prawnych</t>
  </si>
  <si>
    <t>nie posiadających</t>
  </si>
  <si>
    <t xml:space="preserve">i innych jednostek </t>
  </si>
  <si>
    <t>Wpływy z podatku dochod.</t>
  </si>
  <si>
    <t>gospodarczej osób fizyczn.</t>
  </si>
  <si>
    <t xml:space="preserve">leśnego, podatku od  </t>
  </si>
  <si>
    <t xml:space="preserve">oraz pod. i opłat lokalnych </t>
  </si>
  <si>
    <t xml:space="preserve">podatku od spad.i darowizn </t>
  </si>
  <si>
    <t xml:space="preserve">wpłat z tytułu podatków  </t>
  </si>
  <si>
    <t>podatek dochodowy os.fiz.</t>
  </si>
  <si>
    <t>podatek dochodowy os.praw.</t>
  </si>
  <si>
    <t>na sprzedaż alkoholu</t>
  </si>
  <si>
    <t xml:space="preserve">wpływy z opłat za zezwolenia </t>
  </si>
  <si>
    <t>podatek od środków transport.</t>
  </si>
  <si>
    <t xml:space="preserve">podatek od nieruchomości </t>
  </si>
  <si>
    <t>Świadczenia rodzinne</t>
  </si>
  <si>
    <t>O203</t>
  </si>
  <si>
    <t>dotacje cel. otrzym. z budżetu</t>
  </si>
  <si>
    <t xml:space="preserve">Zieleń w miastach </t>
  </si>
  <si>
    <t xml:space="preserve">Przedszkola </t>
  </si>
  <si>
    <t>dotacje celowe na inwestycje</t>
  </si>
  <si>
    <t>pod. i opłat lokalnych od os. Praw.</t>
  </si>
  <si>
    <t>wpływy z  opłat administracyjnej</t>
  </si>
  <si>
    <t>real.zadań z zakresu a.rządowej.</t>
  </si>
  <si>
    <t>dot.otrzym. z funduszy celowych</t>
  </si>
  <si>
    <t>na dof.kosztów realizacji inwest.</t>
  </si>
  <si>
    <t>Zakłady gospodarki komunalnej</t>
  </si>
  <si>
    <t xml:space="preserve">Obiekty sportowe </t>
  </si>
  <si>
    <t>Drogi publiczne gminne</t>
  </si>
  <si>
    <t>Wybory Prezydenta RP</t>
  </si>
  <si>
    <t>Wybory do Sejmu i Senatu</t>
  </si>
  <si>
    <t>O460</t>
  </si>
  <si>
    <t>opłata eksploatacyjna</t>
  </si>
  <si>
    <t>dotacje celowe otrzym. z gminy</t>
  </si>
  <si>
    <t>wpływy do budżetu z śr.specjal.</t>
  </si>
  <si>
    <t xml:space="preserve"> </t>
  </si>
  <si>
    <t>Burmistrza Miasta Rawa Mazowiecka</t>
  </si>
  <si>
    <t>Plan dochodów</t>
  </si>
  <si>
    <t xml:space="preserve">Plan </t>
  </si>
  <si>
    <t>2007 r.</t>
  </si>
  <si>
    <t>2008 r.</t>
  </si>
  <si>
    <t>2009r.</t>
  </si>
  <si>
    <t>2010 r.</t>
  </si>
  <si>
    <t>2011 r.</t>
  </si>
  <si>
    <t>2012r.</t>
  </si>
  <si>
    <t>pod. i opłat lokalnych od os. pr.</t>
  </si>
  <si>
    <t>dot.otrzym. z funduszy celow.</t>
  </si>
  <si>
    <t>pod. i opłat lokalnych od os.pr.</t>
  </si>
  <si>
    <t>dochody j.s.t.związne z realiz…</t>
  </si>
  <si>
    <t>wpływy z opłat administracyjnej</t>
  </si>
  <si>
    <t>wpłaty nadwyżki…</t>
  </si>
  <si>
    <t>wpłaty nadwyzki…</t>
  </si>
  <si>
    <t>O490</t>
  </si>
  <si>
    <t>Wpływy z innych lokalnych opłat</t>
  </si>
  <si>
    <t>do Zarzadzenia nr            /08</t>
  </si>
  <si>
    <t>dotacje celowe…</t>
  </si>
  <si>
    <t>środki na dofinansow.własnych inw.</t>
  </si>
  <si>
    <t>wpływy z tyt.pomocy finansowej…</t>
  </si>
  <si>
    <t>dotacje rozwojowe</t>
  </si>
  <si>
    <t>dochody bieżące</t>
  </si>
  <si>
    <t>dochody majątkowe</t>
  </si>
  <si>
    <t>OGÓŁEM w tym:</t>
  </si>
  <si>
    <t>w tym:</t>
  </si>
  <si>
    <t>dochody bieżące w tym:</t>
  </si>
  <si>
    <t>własne</t>
  </si>
  <si>
    <t>w drodze umów lub porozumień j.s.t.</t>
  </si>
  <si>
    <t>dochody majątkowe w tym:</t>
  </si>
  <si>
    <t>z zakresu ad.rządowej i innych zlec.</t>
  </si>
  <si>
    <t>środki na inwestycje</t>
  </si>
  <si>
    <t>środki na zadania bieżące z udziałem</t>
  </si>
  <si>
    <t>środków unijnych</t>
  </si>
  <si>
    <t xml:space="preserve">Wykonanie planu dochodów </t>
  </si>
  <si>
    <t>budżetu Miasta za pierwsze półrocze 2010 roku</t>
  </si>
  <si>
    <t>Wykonanie</t>
  </si>
  <si>
    <t>I półrocze</t>
  </si>
  <si>
    <t>Wyk.</t>
  </si>
  <si>
    <t>planu %</t>
  </si>
  <si>
    <t>wpływy  z tytu. pomocy finansowe..</t>
  </si>
  <si>
    <t xml:space="preserve">dotacje celowe otrzymane z budżetu państwa na </t>
  </si>
  <si>
    <t>Rolnictwo i łowiectwo</t>
  </si>
  <si>
    <t>w tym</t>
  </si>
  <si>
    <t>z zakresu admini. zadań zleconych</t>
  </si>
  <si>
    <t>Działalnośc usługowa</t>
  </si>
  <si>
    <t>dotacje celowe otrzymane z budętru państwa na reaizację zadań bieżących z zakresu admin.rządowej zleconych gminom</t>
  </si>
  <si>
    <t>odsetki od nieterminowych wpłat</t>
  </si>
  <si>
    <t>rekompensaty utraconych dochodów w podatkach i opłatach lokalnych</t>
  </si>
  <si>
    <t>dotacje przekazane z państw. Fund. Celowych</t>
  </si>
  <si>
    <t>dochody bieżące  w tym:</t>
  </si>
  <si>
    <t>z zakresu ad.rzadowej i innych zlec…</t>
  </si>
  <si>
    <t>wpływy z opłat za zezwolenia na sprzedaż alkoholu</t>
  </si>
  <si>
    <t>Gospodarka komunalna i ochrona środowiska</t>
  </si>
  <si>
    <t>dochody bieżące, w tym;</t>
  </si>
  <si>
    <t>dochody własne</t>
  </si>
  <si>
    <t>wpływy do budżetu nadwyżki środków obrotowych..</t>
  </si>
  <si>
    <t>O10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</si>
</sst>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\-000"/>
    <numFmt numFmtId="174" formatCode="#,##0\ _z_ł"/>
  </numFmts>
  <fonts count="14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4" fillId="0" borderId="9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center"/>
    </xf>
    <xf numFmtId="174" fontId="7" fillId="0" borderId="0" xfId="0" applyNumberFormat="1" applyFont="1" applyAlignment="1">
      <alignment/>
    </xf>
    <xf numFmtId="174" fontId="3" fillId="2" borderId="10" xfId="0" applyNumberFormat="1" applyFont="1" applyFill="1" applyBorder="1" applyAlignment="1">
      <alignment horizontal="center"/>
    </xf>
    <xf numFmtId="174" fontId="3" fillId="2" borderId="2" xfId="0" applyNumberFormat="1" applyFont="1" applyFill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174" fontId="1" fillId="0" borderId="0" xfId="0" applyNumberFormat="1" applyFont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3" fillId="0" borderId="9" xfId="0" applyNumberFormat="1" applyFont="1" applyBorder="1" applyAlignment="1">
      <alignment horizontal="center"/>
    </xf>
    <xf numFmtId="174" fontId="6" fillId="0" borderId="9" xfId="0" applyNumberFormat="1" applyFont="1" applyBorder="1" applyAlignment="1">
      <alignment horizontal="right"/>
    </xf>
    <xf numFmtId="174" fontId="3" fillId="0" borderId="9" xfId="0" applyNumberFormat="1" applyFont="1" applyBorder="1" applyAlignment="1">
      <alignment horizontal="right"/>
    </xf>
    <xf numFmtId="174" fontId="6" fillId="0" borderId="9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3" fillId="0" borderId="2" xfId="0" applyNumberFormat="1" applyFont="1" applyBorder="1" applyAlignment="1">
      <alignment/>
    </xf>
    <xf numFmtId="174" fontId="3" fillId="0" borderId="9" xfId="0" applyNumberFormat="1" applyFont="1" applyBorder="1" applyAlignment="1">
      <alignment/>
    </xf>
    <xf numFmtId="174" fontId="6" fillId="0" borderId="9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3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3" fillId="0" borderId="10" xfId="0" applyNumberFormat="1" applyFont="1" applyBorder="1" applyAlignment="1">
      <alignment/>
    </xf>
    <xf numFmtId="9" fontId="3" fillId="0" borderId="2" xfId="0" applyNumberFormat="1" applyFont="1" applyBorder="1" applyAlignment="1">
      <alignment/>
    </xf>
    <xf numFmtId="9" fontId="0" fillId="0" borderId="9" xfId="0" applyNumberFormat="1" applyBorder="1" applyAlignment="1">
      <alignment/>
    </xf>
    <xf numFmtId="9" fontId="12" fillId="0" borderId="9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9" fontId="12" fillId="0" borderId="2" xfId="0" applyNumberFormat="1" applyFont="1" applyBorder="1" applyAlignment="1">
      <alignment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right"/>
    </xf>
    <xf numFmtId="174" fontId="3" fillId="0" borderId="9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174" fontId="6" fillId="0" borderId="2" xfId="0" applyNumberFormat="1" applyFont="1" applyBorder="1" applyAlignment="1">
      <alignment horizontal="right"/>
    </xf>
    <xf numFmtId="174" fontId="4" fillId="0" borderId="4" xfId="0" applyNumberFormat="1" applyFont="1" applyBorder="1" applyAlignment="1">
      <alignment horizontal="right"/>
    </xf>
    <xf numFmtId="9" fontId="13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view="pageBreakPreview" zoomScale="75" zoomScaleNormal="75" zoomScaleSheetLayoutView="75" workbookViewId="0" topLeftCell="A26">
      <selection activeCell="C46" sqref="C46"/>
    </sheetView>
  </sheetViews>
  <sheetFormatPr defaultColWidth="9.00390625" defaultRowHeight="12.75"/>
  <cols>
    <col min="1" max="1" width="5.875" style="0" customWidth="1"/>
    <col min="2" max="2" width="6.625" style="0" customWidth="1"/>
    <col min="3" max="3" width="39.375" style="0" customWidth="1"/>
    <col min="4" max="4" width="16.75390625" style="230" customWidth="1"/>
    <col min="5" max="5" width="17.75390625" style="230" customWidth="1"/>
    <col min="6" max="6" width="15.00390625" style="255" customWidth="1"/>
  </cols>
  <sheetData>
    <row r="1" spans="1:3" ht="15">
      <c r="A1" s="20"/>
      <c r="B1" s="20"/>
      <c r="C1" s="20"/>
    </row>
    <row r="2" spans="1:3" ht="15.75">
      <c r="A2" s="20"/>
      <c r="B2" s="20"/>
      <c r="C2" s="21" t="s">
        <v>200</v>
      </c>
    </row>
    <row r="3" spans="1:5" ht="15.75">
      <c r="A3" s="20"/>
      <c r="B3" s="20"/>
      <c r="C3" s="21" t="s">
        <v>201</v>
      </c>
      <c r="E3" s="234"/>
    </row>
    <row r="4" spans="1:3" ht="16.5" thickBot="1">
      <c r="A4" s="20"/>
      <c r="B4" s="20"/>
      <c r="C4" s="1"/>
    </row>
    <row r="5" spans="1:6" ht="15.75">
      <c r="A5" s="93" t="s">
        <v>0</v>
      </c>
      <c r="B5" s="93" t="s">
        <v>35</v>
      </c>
      <c r="C5" s="93" t="s">
        <v>2</v>
      </c>
      <c r="D5" s="231" t="s">
        <v>82</v>
      </c>
      <c r="E5" s="235" t="s">
        <v>202</v>
      </c>
      <c r="F5" s="256" t="s">
        <v>204</v>
      </c>
    </row>
    <row r="6" spans="1:6" ht="15.75">
      <c r="A6" s="94"/>
      <c r="B6" s="94"/>
      <c r="C6" s="94"/>
      <c r="D6" s="232" t="s">
        <v>171</v>
      </c>
      <c r="E6" s="236" t="s">
        <v>203</v>
      </c>
      <c r="F6" s="257" t="s">
        <v>205</v>
      </c>
    </row>
    <row r="7" spans="1:6" ht="20.25" customHeight="1" thickBot="1">
      <c r="A7" s="90">
        <v>1</v>
      </c>
      <c r="B7" s="90">
        <v>2</v>
      </c>
      <c r="C7" s="90">
        <v>3</v>
      </c>
      <c r="D7" s="233">
        <v>4</v>
      </c>
      <c r="E7" s="237"/>
      <c r="F7" s="258"/>
    </row>
    <row r="8" spans="1:6" ht="21.75" customHeight="1">
      <c r="A8" s="200"/>
      <c r="B8" s="200"/>
      <c r="C8" s="169" t="s">
        <v>190</v>
      </c>
      <c r="D8" s="270">
        <v>51271744</v>
      </c>
      <c r="E8" s="270">
        <v>22885997</v>
      </c>
      <c r="F8" s="271">
        <f>E8/D8</f>
        <v>0.4463666576272498</v>
      </c>
    </row>
    <row r="9" spans="1:6" ht="21.75" customHeight="1">
      <c r="A9" s="98"/>
      <c r="B9" s="98"/>
      <c r="C9" s="199" t="s">
        <v>188</v>
      </c>
      <c r="D9" s="238">
        <v>41749994</v>
      </c>
      <c r="E9" s="238">
        <v>21556983.16</v>
      </c>
      <c r="F9" s="258">
        <f>E9:E158/D9:D158</f>
        <v>0.5163350001918563</v>
      </c>
    </row>
    <row r="10" spans="1:6" ht="21.75" customHeight="1">
      <c r="A10" s="98"/>
      <c r="B10" s="98"/>
      <c r="C10" s="198" t="s">
        <v>189</v>
      </c>
      <c r="D10" s="238">
        <v>9621750</v>
      </c>
      <c r="E10" s="238">
        <v>1329013.9</v>
      </c>
      <c r="F10" s="258">
        <f>E10/D10</f>
        <v>0.13812600618390625</v>
      </c>
    </row>
    <row r="11" spans="1:6" s="221" customFormat="1" ht="21.75" customHeight="1">
      <c r="A11" s="96" t="s">
        <v>223</v>
      </c>
      <c r="B11" s="200"/>
      <c r="C11" s="220" t="s">
        <v>208</v>
      </c>
      <c r="D11" s="239">
        <v>2057</v>
      </c>
      <c r="E11" s="239">
        <v>2057</v>
      </c>
      <c r="F11" s="259">
        <f>E11/D11</f>
        <v>1</v>
      </c>
    </row>
    <row r="12" spans="1:6" ht="21.75" customHeight="1">
      <c r="A12" s="98"/>
      <c r="B12" s="98"/>
      <c r="C12" s="198" t="s">
        <v>209</v>
      </c>
      <c r="D12" s="238"/>
      <c r="E12" s="238"/>
      <c r="F12" s="258"/>
    </row>
    <row r="13" spans="1:6" ht="21.75" customHeight="1">
      <c r="A13" s="98"/>
      <c r="B13" s="98"/>
      <c r="C13" s="198" t="s">
        <v>192</v>
      </c>
      <c r="D13" s="238">
        <v>2057</v>
      </c>
      <c r="E13" s="238">
        <v>2057</v>
      </c>
      <c r="F13" s="259">
        <f>E13/D13</f>
        <v>1</v>
      </c>
    </row>
    <row r="14" spans="1:6" ht="21.75" customHeight="1">
      <c r="A14" s="98"/>
      <c r="B14" s="98"/>
      <c r="C14" s="198" t="s">
        <v>210</v>
      </c>
      <c r="D14" s="238">
        <v>2057</v>
      </c>
      <c r="E14" s="238">
        <v>2057</v>
      </c>
      <c r="F14" s="259">
        <f>E14/D14</f>
        <v>1</v>
      </c>
    </row>
    <row r="15" spans="1:6" ht="21.75" customHeight="1">
      <c r="A15" s="98"/>
      <c r="B15" s="229">
        <v>2010</v>
      </c>
      <c r="C15" s="198" t="s">
        <v>90</v>
      </c>
      <c r="D15" s="238">
        <v>2057</v>
      </c>
      <c r="E15" s="238">
        <v>2057</v>
      </c>
      <c r="F15" s="259">
        <f>E15/D15</f>
        <v>1</v>
      </c>
    </row>
    <row r="16" spans="1:6" ht="21.75" customHeight="1">
      <c r="A16" s="96">
        <v>600</v>
      </c>
      <c r="B16" s="209"/>
      <c r="C16" s="97" t="s">
        <v>78</v>
      </c>
      <c r="D16" s="266">
        <v>1212800</v>
      </c>
      <c r="E16" s="240">
        <v>327738</v>
      </c>
      <c r="F16" s="258">
        <f>E16/D16</f>
        <v>0.2702325197889182</v>
      </c>
    </row>
    <row r="17" spans="1:6" ht="21.75" customHeight="1">
      <c r="A17" s="98"/>
      <c r="B17" s="210"/>
      <c r="C17" s="202" t="s">
        <v>191</v>
      </c>
      <c r="D17" s="266"/>
      <c r="E17" s="240"/>
      <c r="F17" s="258"/>
    </row>
    <row r="18" spans="1:6" ht="21.75" customHeight="1">
      <c r="A18" s="98"/>
      <c r="B18" s="211"/>
      <c r="C18" s="202" t="s">
        <v>192</v>
      </c>
      <c r="D18" s="238">
        <v>120000</v>
      </c>
      <c r="E18" s="240">
        <v>60000</v>
      </c>
      <c r="F18" s="258">
        <f>E18/D18</f>
        <v>0.5</v>
      </c>
    </row>
    <row r="19" spans="1:6" ht="21.75" customHeight="1">
      <c r="A19" s="98"/>
      <c r="B19" s="211"/>
      <c r="C19" s="202" t="s">
        <v>194</v>
      </c>
      <c r="D19" s="238">
        <v>120000</v>
      </c>
      <c r="E19" s="240">
        <v>60000</v>
      </c>
      <c r="F19" s="258">
        <f>E19/D19</f>
        <v>0.5</v>
      </c>
    </row>
    <row r="20" spans="1:6" ht="21.75" customHeight="1">
      <c r="A20" s="98"/>
      <c r="B20" s="211"/>
      <c r="C20" s="206" t="s">
        <v>189</v>
      </c>
      <c r="D20" s="267">
        <v>1092800</v>
      </c>
      <c r="E20" s="240">
        <v>267738</v>
      </c>
      <c r="F20" s="258">
        <f>E20/D20</f>
        <v>0.24500183016105417</v>
      </c>
    </row>
    <row r="21" spans="1:6" ht="21.75" customHeight="1">
      <c r="A21" s="98"/>
      <c r="B21" s="128">
        <v>2320</v>
      </c>
      <c r="C21" s="104" t="s">
        <v>124</v>
      </c>
      <c r="D21" s="268">
        <v>120000</v>
      </c>
      <c r="E21" s="241">
        <v>60000</v>
      </c>
      <c r="F21" s="260">
        <f>E21/D21</f>
        <v>0.5</v>
      </c>
    </row>
    <row r="22" spans="1:6" ht="21.75" customHeight="1">
      <c r="A22" s="98"/>
      <c r="B22" s="208"/>
      <c r="C22" s="105" t="s">
        <v>123</v>
      </c>
      <c r="D22" s="269"/>
      <c r="E22" s="242"/>
      <c r="F22" s="261"/>
    </row>
    <row r="23" spans="1:6" ht="21.75" customHeight="1">
      <c r="A23" s="98"/>
      <c r="B23" s="208">
        <v>6300</v>
      </c>
      <c r="C23" s="105" t="s">
        <v>206</v>
      </c>
      <c r="D23" s="269">
        <v>30000</v>
      </c>
      <c r="E23" s="242">
        <v>0</v>
      </c>
      <c r="F23" s="261">
        <f>E23/D23</f>
        <v>0</v>
      </c>
    </row>
    <row r="24" spans="1:6" ht="21.75" customHeight="1">
      <c r="A24" s="98"/>
      <c r="B24" s="127">
        <v>6330</v>
      </c>
      <c r="C24" s="43" t="s">
        <v>207</v>
      </c>
      <c r="D24" s="269">
        <v>1062800</v>
      </c>
      <c r="E24" s="240">
        <v>267738</v>
      </c>
      <c r="F24" s="258">
        <f>E24/D24</f>
        <v>0.2519175762137749</v>
      </c>
    </row>
    <row r="25" spans="1:6" ht="16.5">
      <c r="A25" s="102">
        <v>700</v>
      </c>
      <c r="B25" s="102"/>
      <c r="C25" s="102" t="s">
        <v>8</v>
      </c>
      <c r="D25" s="249"/>
      <c r="E25" s="241"/>
      <c r="F25" s="260"/>
    </row>
    <row r="26" spans="1:6" ht="16.5">
      <c r="A26" s="103"/>
      <c r="B26" s="103"/>
      <c r="C26" s="103" t="s">
        <v>9</v>
      </c>
      <c r="D26" s="243">
        <f>D34+D35+D36+D38+D41+D43</f>
        <v>6295000</v>
      </c>
      <c r="E26" s="243">
        <v>1760735</v>
      </c>
      <c r="F26" s="261">
        <f>E26/D26</f>
        <v>0.279703733121525</v>
      </c>
    </row>
    <row r="27" spans="1:6" ht="16.5">
      <c r="A27" s="107"/>
      <c r="B27" s="107"/>
      <c r="C27" s="197" t="s">
        <v>191</v>
      </c>
      <c r="D27" s="243"/>
      <c r="E27" s="244"/>
      <c r="F27" s="258"/>
    </row>
    <row r="28" spans="1:6" ht="16.5">
      <c r="A28" s="107"/>
      <c r="B28" s="107"/>
      <c r="C28" s="197" t="s">
        <v>192</v>
      </c>
      <c r="D28" s="245">
        <v>1075000</v>
      </c>
      <c r="E28" s="245">
        <v>699228</v>
      </c>
      <c r="F28" s="258">
        <f>E28/D28</f>
        <v>0.6504446511627907</v>
      </c>
    </row>
    <row r="29" spans="1:6" ht="16.5">
      <c r="A29" s="107"/>
      <c r="B29" s="107"/>
      <c r="C29" s="198" t="s">
        <v>193</v>
      </c>
      <c r="D29" s="245">
        <v>1075000</v>
      </c>
      <c r="E29" s="245">
        <v>699228</v>
      </c>
      <c r="F29" s="258">
        <f>E29/D29</f>
        <v>0.6504446511627907</v>
      </c>
    </row>
    <row r="30" spans="1:6" ht="16.5">
      <c r="A30" s="107"/>
      <c r="B30" s="107"/>
      <c r="C30" s="198" t="s">
        <v>195</v>
      </c>
      <c r="D30" s="245">
        <v>5220000</v>
      </c>
      <c r="E30" s="245">
        <v>1061507</v>
      </c>
      <c r="F30" s="258">
        <f>E30/D30</f>
        <v>0.20335383141762453</v>
      </c>
    </row>
    <row r="31" spans="1:6" ht="16.5">
      <c r="A31" s="107"/>
      <c r="B31" s="107"/>
      <c r="C31" s="198" t="s">
        <v>193</v>
      </c>
      <c r="D31" s="246">
        <v>5220000</v>
      </c>
      <c r="E31" s="245">
        <v>1061507</v>
      </c>
      <c r="F31" s="258">
        <f>E31/D31</f>
        <v>0.20335383141762453</v>
      </c>
    </row>
    <row r="32" spans="1:6" ht="16.5">
      <c r="A32" s="100"/>
      <c r="B32" s="119" t="s">
        <v>95</v>
      </c>
      <c r="C32" s="113" t="s">
        <v>45</v>
      </c>
      <c r="D32" s="241"/>
      <c r="E32" s="246"/>
      <c r="F32" s="260"/>
    </row>
    <row r="33" spans="1:6" ht="16.5">
      <c r="A33" s="100"/>
      <c r="B33" s="106"/>
      <c r="C33" s="100" t="s">
        <v>46</v>
      </c>
      <c r="D33" s="252"/>
      <c r="E33" s="247"/>
      <c r="F33" s="262"/>
    </row>
    <row r="34" spans="1:6" ht="16.5">
      <c r="A34" s="100"/>
      <c r="B34" s="120"/>
      <c r="C34" s="112" t="s">
        <v>47</v>
      </c>
      <c r="D34" s="242">
        <v>380000</v>
      </c>
      <c r="E34" s="248">
        <v>385799</v>
      </c>
      <c r="F34" s="261">
        <f>E34/D34</f>
        <v>1.0152605263157894</v>
      </c>
    </row>
    <row r="35" spans="1:6" ht="16.5">
      <c r="A35" s="100"/>
      <c r="B35" s="121" t="s">
        <v>96</v>
      </c>
      <c r="C35" s="111" t="s">
        <v>44</v>
      </c>
      <c r="D35" s="240">
        <v>20000</v>
      </c>
      <c r="E35" s="245">
        <v>3117</v>
      </c>
      <c r="F35" s="258">
        <f>E35/D35</f>
        <v>0.15585</v>
      </c>
    </row>
    <row r="36" spans="1:6" ht="16.5">
      <c r="A36" s="100"/>
      <c r="B36" s="121" t="s">
        <v>97</v>
      </c>
      <c r="C36" s="111" t="s">
        <v>85</v>
      </c>
      <c r="D36" s="240">
        <v>670000</v>
      </c>
      <c r="E36" s="245">
        <v>288848</v>
      </c>
      <c r="F36" s="258">
        <f>E36/D36</f>
        <v>0.43111641791044775</v>
      </c>
    </row>
    <row r="37" spans="1:6" ht="16.5">
      <c r="A37" s="100"/>
      <c r="B37" s="119" t="s">
        <v>98</v>
      </c>
      <c r="C37" s="113" t="s">
        <v>83</v>
      </c>
      <c r="D37" s="241"/>
      <c r="E37" s="246"/>
      <c r="F37" s="260"/>
    </row>
    <row r="38" spans="1:6" ht="16.5">
      <c r="A38" s="100"/>
      <c r="B38" s="120"/>
      <c r="C38" s="112" t="s">
        <v>125</v>
      </c>
      <c r="D38" s="242">
        <v>20000</v>
      </c>
      <c r="E38" s="248">
        <v>2886</v>
      </c>
      <c r="F38" s="261">
        <f>E38/D38</f>
        <v>0.1443</v>
      </c>
    </row>
    <row r="39" spans="1:6" ht="16.5">
      <c r="A39" s="100"/>
      <c r="B39" s="119" t="s">
        <v>99</v>
      </c>
      <c r="C39" s="113" t="s">
        <v>49</v>
      </c>
      <c r="D39" s="241"/>
      <c r="E39" s="246"/>
      <c r="F39" s="260"/>
    </row>
    <row r="40" spans="1:6" ht="16.5">
      <c r="A40" s="100"/>
      <c r="B40" s="106"/>
      <c r="C40" s="100" t="s">
        <v>50</v>
      </c>
      <c r="D40" s="252"/>
      <c r="E40" s="247"/>
      <c r="F40" s="262"/>
    </row>
    <row r="41" spans="1:6" ht="16.5">
      <c r="A41" s="100"/>
      <c r="B41" s="120"/>
      <c r="C41" s="112" t="s">
        <v>51</v>
      </c>
      <c r="D41" s="242">
        <v>5200000</v>
      </c>
      <c r="E41" s="248">
        <v>1058390</v>
      </c>
      <c r="F41" s="261">
        <f>E41/D41</f>
        <v>0.20353653846153846</v>
      </c>
    </row>
    <row r="42" spans="1:6" ht="16.5">
      <c r="A42" s="100"/>
      <c r="B42" s="119" t="s">
        <v>100</v>
      </c>
      <c r="C42" s="113" t="s">
        <v>73</v>
      </c>
      <c r="D42" s="241"/>
      <c r="E42" s="241"/>
      <c r="F42" s="260"/>
    </row>
    <row r="43" spans="1:6" ht="16.5">
      <c r="A43" s="100"/>
      <c r="B43" s="112"/>
      <c r="C43" s="112" t="s">
        <v>74</v>
      </c>
      <c r="D43" s="242">
        <v>5000</v>
      </c>
      <c r="E43" s="242">
        <v>1695</v>
      </c>
      <c r="F43" s="261">
        <f>E43/D43</f>
        <v>0.339</v>
      </c>
    </row>
    <row r="44" spans="1:6" ht="16.5">
      <c r="A44" s="100"/>
      <c r="B44" s="100" t="s">
        <v>102</v>
      </c>
      <c r="C44" s="112" t="s">
        <v>58</v>
      </c>
      <c r="D44" s="242">
        <v>0</v>
      </c>
      <c r="E44" s="242">
        <v>20000</v>
      </c>
      <c r="F44" s="261"/>
    </row>
    <row r="45" spans="1:6" s="221" customFormat="1" ht="16.5">
      <c r="A45" s="108">
        <v>710</v>
      </c>
      <c r="B45" s="108"/>
      <c r="C45" s="114" t="s">
        <v>211</v>
      </c>
      <c r="D45" s="243">
        <v>4000</v>
      </c>
      <c r="E45" s="243">
        <v>4000</v>
      </c>
      <c r="F45" s="263">
        <f>E45/D45</f>
        <v>1</v>
      </c>
    </row>
    <row r="46" spans="1:6" ht="16.5">
      <c r="A46" s="100"/>
      <c r="B46" s="100"/>
      <c r="C46" s="112" t="s">
        <v>209</v>
      </c>
      <c r="D46" s="242"/>
      <c r="E46" s="242"/>
      <c r="F46" s="261"/>
    </row>
    <row r="47" spans="1:6" ht="16.5">
      <c r="A47" s="100"/>
      <c r="B47" s="100"/>
      <c r="C47" s="112" t="s">
        <v>192</v>
      </c>
      <c r="D47" s="242">
        <v>4000</v>
      </c>
      <c r="E47" s="242">
        <v>4000</v>
      </c>
      <c r="F47" s="261">
        <f>E47/D47</f>
        <v>1</v>
      </c>
    </row>
    <row r="48" spans="1:6" ht="66">
      <c r="A48" s="100"/>
      <c r="B48" s="100">
        <v>2010</v>
      </c>
      <c r="C48" s="222" t="s">
        <v>212</v>
      </c>
      <c r="D48" s="242">
        <v>4000</v>
      </c>
      <c r="E48" s="242">
        <v>4000</v>
      </c>
      <c r="F48" s="261">
        <f>E48/D48</f>
        <v>1</v>
      </c>
    </row>
    <row r="49" spans="1:6" ht="16.5">
      <c r="A49" s="108">
        <v>750</v>
      </c>
      <c r="B49" s="205"/>
      <c r="C49" s="108" t="s">
        <v>54</v>
      </c>
      <c r="D49" s="244">
        <v>212461</v>
      </c>
      <c r="E49" s="244">
        <v>109347</v>
      </c>
      <c r="F49" s="258">
        <f>E49/D49</f>
        <v>0.5146685744677847</v>
      </c>
    </row>
    <row r="50" spans="1:6" ht="16.5">
      <c r="A50" s="109"/>
      <c r="B50" s="217"/>
      <c r="C50" s="202" t="s">
        <v>191</v>
      </c>
      <c r="D50" s="243"/>
      <c r="E50" s="244"/>
      <c r="F50" s="258"/>
    </row>
    <row r="51" spans="1:6" ht="16.5">
      <c r="A51" s="110"/>
      <c r="B51" s="213"/>
      <c r="C51" s="202" t="s">
        <v>192</v>
      </c>
      <c r="D51" s="248">
        <v>188911</v>
      </c>
      <c r="E51" s="245">
        <v>46123</v>
      </c>
      <c r="F51" s="258">
        <f>E51/D51</f>
        <v>0.24415200808846493</v>
      </c>
    </row>
    <row r="52" spans="1:6" ht="16.5">
      <c r="A52" s="110"/>
      <c r="B52" s="213"/>
      <c r="C52" s="202" t="s">
        <v>196</v>
      </c>
      <c r="D52" s="248">
        <v>117411</v>
      </c>
      <c r="E52" s="245">
        <v>63224</v>
      </c>
      <c r="F52" s="258">
        <f>E52/D52</f>
        <v>0.5384844690872235</v>
      </c>
    </row>
    <row r="53" spans="1:6" ht="16.5">
      <c r="A53" s="110"/>
      <c r="B53" s="213"/>
      <c r="C53" s="203" t="s">
        <v>195</v>
      </c>
      <c r="D53" s="248">
        <v>3550</v>
      </c>
      <c r="E53" s="245">
        <v>0</v>
      </c>
      <c r="F53" s="258">
        <f>E53/D53</f>
        <v>0</v>
      </c>
    </row>
    <row r="54" spans="1:6" ht="16.5">
      <c r="A54" s="110"/>
      <c r="B54" s="214"/>
      <c r="C54" s="204" t="s">
        <v>197</v>
      </c>
      <c r="D54" s="248">
        <v>3550</v>
      </c>
      <c r="E54" s="245">
        <v>0</v>
      </c>
      <c r="F54" s="258">
        <f>E54/D54</f>
        <v>0</v>
      </c>
    </row>
    <row r="55" spans="1:6" ht="16.5">
      <c r="A55" s="100"/>
      <c r="B55" s="115">
        <v>2010</v>
      </c>
      <c r="C55" s="111" t="s">
        <v>3</v>
      </c>
      <c r="D55" s="240">
        <v>117411</v>
      </c>
      <c r="E55" s="245">
        <v>63224</v>
      </c>
      <c r="F55" s="258">
        <f>E55/D55</f>
        <v>0.5384844690872235</v>
      </c>
    </row>
    <row r="56" spans="1:6" ht="16.5">
      <c r="A56" s="100"/>
      <c r="B56" s="113"/>
      <c r="C56" s="113" t="s">
        <v>5</v>
      </c>
      <c r="D56" s="241"/>
      <c r="E56" s="246"/>
      <c r="F56" s="260"/>
    </row>
    <row r="57" spans="1:6" ht="16.5">
      <c r="A57" s="100"/>
      <c r="B57" s="100"/>
      <c r="C57" s="100" t="s">
        <v>55</v>
      </c>
      <c r="D57" s="252"/>
      <c r="E57" s="247"/>
      <c r="F57" s="262"/>
    </row>
    <row r="58" spans="1:6" ht="16.5">
      <c r="A58" s="100"/>
      <c r="B58" s="100"/>
      <c r="C58" s="100" t="s">
        <v>56</v>
      </c>
      <c r="D58" s="252"/>
      <c r="E58" s="247"/>
      <c r="F58" s="262"/>
    </row>
    <row r="59" spans="1:6" ht="16.5">
      <c r="A59" s="100"/>
      <c r="B59" s="100"/>
      <c r="C59" s="100" t="s">
        <v>4</v>
      </c>
      <c r="D59" s="252"/>
      <c r="E59" s="247"/>
      <c r="F59" s="262"/>
    </row>
    <row r="60" spans="1:6" ht="16.5">
      <c r="A60" s="100"/>
      <c r="B60" s="112"/>
      <c r="C60" s="112" t="s">
        <v>6</v>
      </c>
      <c r="D60" s="242">
        <v>117411</v>
      </c>
      <c r="E60" s="248">
        <v>63224</v>
      </c>
      <c r="F60" s="261">
        <f>E60/D60</f>
        <v>0.5384844690872235</v>
      </c>
    </row>
    <row r="61" spans="1:6" ht="16.5">
      <c r="A61" s="100"/>
      <c r="B61" s="122">
        <v>2360</v>
      </c>
      <c r="C61" s="113" t="s">
        <v>128</v>
      </c>
      <c r="D61" s="241"/>
      <c r="E61" s="246"/>
      <c r="F61" s="260"/>
    </row>
    <row r="62" spans="1:6" ht="16.5">
      <c r="A62" s="100"/>
      <c r="B62" s="124"/>
      <c r="C62" s="112" t="s">
        <v>152</v>
      </c>
      <c r="D62" s="242">
        <v>1500</v>
      </c>
      <c r="E62" s="248">
        <v>3</v>
      </c>
      <c r="F62" s="261">
        <f>E62/D62</f>
        <v>0.002</v>
      </c>
    </row>
    <row r="63" spans="1:6" ht="16.5">
      <c r="A63" s="100"/>
      <c r="B63" s="124">
        <v>6310</v>
      </c>
      <c r="C63" s="100" t="s">
        <v>184</v>
      </c>
      <c r="D63" s="252">
        <v>3550</v>
      </c>
      <c r="E63" s="245">
        <v>0</v>
      </c>
      <c r="F63" s="258">
        <f>E63/D63</f>
        <v>0</v>
      </c>
    </row>
    <row r="64" spans="1:6" ht="16.5">
      <c r="A64" s="100"/>
      <c r="B64" s="218" t="s">
        <v>101</v>
      </c>
      <c r="C64" s="113" t="s">
        <v>57</v>
      </c>
      <c r="D64" s="241">
        <v>50000</v>
      </c>
      <c r="E64" s="245">
        <v>17492</v>
      </c>
      <c r="F64" s="258">
        <f>E64/D64</f>
        <v>0.34984</v>
      </c>
    </row>
    <row r="65" spans="1:6" ht="16.5">
      <c r="A65" s="100"/>
      <c r="B65" s="218" t="s">
        <v>100</v>
      </c>
      <c r="C65" s="113" t="s">
        <v>213</v>
      </c>
      <c r="D65" s="241">
        <v>0</v>
      </c>
      <c r="E65" s="245">
        <v>237</v>
      </c>
      <c r="F65" s="258"/>
    </row>
    <row r="66" spans="1:6" ht="16.5">
      <c r="A66" s="112"/>
      <c r="B66" s="218" t="s">
        <v>102</v>
      </c>
      <c r="C66" s="111" t="s">
        <v>58</v>
      </c>
      <c r="D66" s="240">
        <v>40000</v>
      </c>
      <c r="E66" s="240">
        <v>28391</v>
      </c>
      <c r="F66" s="258">
        <f>E66/D66</f>
        <v>0.709775</v>
      </c>
    </row>
    <row r="67" spans="1:6" ht="16.5">
      <c r="A67" s="109">
        <v>751</v>
      </c>
      <c r="B67" s="109"/>
      <c r="C67" s="109" t="s">
        <v>59</v>
      </c>
      <c r="D67" s="249"/>
      <c r="E67" s="249"/>
      <c r="F67" s="260"/>
    </row>
    <row r="68" spans="1:6" ht="16.5">
      <c r="A68" s="114"/>
      <c r="B68" s="114"/>
      <c r="C68" s="114" t="s">
        <v>60</v>
      </c>
      <c r="D68" s="243">
        <v>39278</v>
      </c>
      <c r="E68" s="243">
        <v>37718</v>
      </c>
      <c r="F68" s="261">
        <f>E68/D68</f>
        <v>0.9602831101379907</v>
      </c>
    </row>
    <row r="69" spans="1:6" ht="16.5">
      <c r="A69" s="110"/>
      <c r="B69" s="110"/>
      <c r="C69" s="199" t="s">
        <v>191</v>
      </c>
      <c r="D69" s="244"/>
      <c r="E69" s="244"/>
      <c r="F69" s="258"/>
    </row>
    <row r="70" spans="1:6" ht="16.5">
      <c r="A70" s="110"/>
      <c r="B70" s="110"/>
      <c r="C70" s="197" t="s">
        <v>192</v>
      </c>
      <c r="D70" s="245">
        <v>39278</v>
      </c>
      <c r="E70" s="245">
        <v>37718</v>
      </c>
      <c r="F70" s="261">
        <f>E70/D70</f>
        <v>0.9602831101379907</v>
      </c>
    </row>
    <row r="71" spans="1:6" ht="16.5">
      <c r="A71" s="110"/>
      <c r="B71" s="110"/>
      <c r="C71" s="197" t="s">
        <v>196</v>
      </c>
      <c r="D71" s="245">
        <v>39278</v>
      </c>
      <c r="E71" s="245">
        <v>37718</v>
      </c>
      <c r="F71" s="261">
        <f>E71/D71</f>
        <v>0.9602831101379907</v>
      </c>
    </row>
    <row r="72" spans="1:6" ht="16.5">
      <c r="A72" s="100"/>
      <c r="B72" s="111">
        <v>2010</v>
      </c>
      <c r="C72" s="100" t="s">
        <v>39</v>
      </c>
      <c r="D72" s="252">
        <v>39278</v>
      </c>
      <c r="E72" s="240">
        <v>37718</v>
      </c>
      <c r="F72" s="261">
        <f>E72/D72</f>
        <v>0.9602831101379907</v>
      </c>
    </row>
    <row r="73" spans="1:6" ht="16.5">
      <c r="A73" s="108">
        <v>754</v>
      </c>
      <c r="B73" s="109"/>
      <c r="C73" s="108" t="s">
        <v>27</v>
      </c>
      <c r="D73" s="244">
        <v>3500</v>
      </c>
      <c r="E73" s="244">
        <v>3500</v>
      </c>
      <c r="F73" s="258">
        <f>E73/D73</f>
        <v>1</v>
      </c>
    </row>
    <row r="74" spans="1:6" ht="16.5">
      <c r="A74" s="107"/>
      <c r="B74" s="109"/>
      <c r="C74" s="202" t="s">
        <v>191</v>
      </c>
      <c r="D74" s="244"/>
      <c r="E74" s="244"/>
      <c r="F74" s="258"/>
    </row>
    <row r="75" spans="1:6" ht="16.5">
      <c r="A75" s="107"/>
      <c r="B75" s="110"/>
      <c r="C75" s="202" t="s">
        <v>192</v>
      </c>
      <c r="D75" s="245">
        <v>3500</v>
      </c>
      <c r="E75" s="250">
        <v>3500</v>
      </c>
      <c r="F75" s="258">
        <f>E75/D75</f>
        <v>1</v>
      </c>
    </row>
    <row r="76" spans="1:6" ht="16.5">
      <c r="A76" s="107"/>
      <c r="B76" s="114"/>
      <c r="C76" s="202" t="s">
        <v>196</v>
      </c>
      <c r="D76" s="245">
        <v>3500</v>
      </c>
      <c r="E76" s="245">
        <v>3500</v>
      </c>
      <c r="F76" s="258">
        <f>E76/D76</f>
        <v>1</v>
      </c>
    </row>
    <row r="77" spans="1:6" ht="16.5">
      <c r="A77" s="100"/>
      <c r="B77" s="100">
        <v>2010</v>
      </c>
      <c r="C77" s="100" t="s">
        <v>90</v>
      </c>
      <c r="D77" s="252">
        <v>3500</v>
      </c>
      <c r="E77" s="240">
        <v>3500</v>
      </c>
      <c r="F77" s="258">
        <f>E77/D77</f>
        <v>1</v>
      </c>
    </row>
    <row r="78" spans="1:6" ht="16.5">
      <c r="A78" s="109">
        <v>756</v>
      </c>
      <c r="B78" s="113"/>
      <c r="C78" s="109" t="s">
        <v>129</v>
      </c>
      <c r="D78" s="241"/>
      <c r="E78" s="249"/>
      <c r="F78" s="260"/>
    </row>
    <row r="79" spans="1:6" ht="16.5">
      <c r="A79" s="100"/>
      <c r="B79" s="100"/>
      <c r="C79" s="110" t="s">
        <v>20</v>
      </c>
      <c r="D79" s="252"/>
      <c r="E79" s="251"/>
      <c r="F79" s="262"/>
    </row>
    <row r="80" spans="1:6" ht="16.5">
      <c r="A80" s="100"/>
      <c r="B80" s="100"/>
      <c r="C80" s="110" t="s">
        <v>131</v>
      </c>
      <c r="D80" s="252"/>
      <c r="E80" s="251"/>
      <c r="F80" s="262"/>
    </row>
    <row r="81" spans="1:6" ht="16.5">
      <c r="A81" s="100"/>
      <c r="B81" s="100"/>
      <c r="C81" s="110" t="s">
        <v>130</v>
      </c>
      <c r="D81" s="251"/>
      <c r="E81" s="251"/>
      <c r="F81" s="262"/>
    </row>
    <row r="82" spans="1:6" ht="16.5">
      <c r="A82" s="112"/>
      <c r="B82" s="112"/>
      <c r="C82" s="114" t="s">
        <v>103</v>
      </c>
      <c r="D82" s="243">
        <v>23629560</v>
      </c>
      <c r="E82" s="243">
        <v>10396305</v>
      </c>
      <c r="F82" s="261">
        <f>E82:E102/D82:D102</f>
        <v>0.4399703168404321</v>
      </c>
    </row>
    <row r="83" spans="1:6" ht="16.5">
      <c r="A83" s="101"/>
      <c r="B83" s="113"/>
      <c r="C83" s="197" t="s">
        <v>191</v>
      </c>
      <c r="D83" s="244"/>
      <c r="E83" s="244"/>
      <c r="F83" s="258"/>
    </row>
    <row r="84" spans="1:6" ht="16.5">
      <c r="A84" s="101"/>
      <c r="B84" s="100"/>
      <c r="C84" s="197" t="s">
        <v>192</v>
      </c>
      <c r="D84" s="245">
        <v>23629560</v>
      </c>
      <c r="E84" s="244">
        <v>10396305</v>
      </c>
      <c r="F84" s="258">
        <f>E84/D84</f>
        <v>0.4399703168404321</v>
      </c>
    </row>
    <row r="85" spans="1:6" ht="16.5">
      <c r="A85" s="101"/>
      <c r="B85" s="112"/>
      <c r="C85" s="198" t="s">
        <v>193</v>
      </c>
      <c r="D85" s="245">
        <v>23629560</v>
      </c>
      <c r="E85" s="244">
        <v>10396305</v>
      </c>
      <c r="F85" s="258">
        <f>E85/D85</f>
        <v>0.4399703168404321</v>
      </c>
    </row>
    <row r="86" spans="1:6" ht="16.5">
      <c r="A86" s="101"/>
      <c r="B86" s="119" t="s">
        <v>104</v>
      </c>
      <c r="C86" s="122" t="s">
        <v>61</v>
      </c>
      <c r="D86" s="252"/>
      <c r="E86" s="241"/>
      <c r="F86" s="260"/>
    </row>
    <row r="87" spans="1:6" ht="16.5">
      <c r="A87" s="101"/>
      <c r="B87" s="100"/>
      <c r="C87" s="123" t="s">
        <v>133</v>
      </c>
      <c r="D87" s="252"/>
      <c r="E87" s="252"/>
      <c r="F87" s="262"/>
    </row>
    <row r="88" spans="1:6" ht="16.5">
      <c r="A88" s="101"/>
      <c r="B88" s="112"/>
      <c r="C88" s="123" t="s">
        <v>70</v>
      </c>
      <c r="D88" s="252">
        <v>90000</v>
      </c>
      <c r="E88" s="242">
        <v>36649</v>
      </c>
      <c r="F88" s="261">
        <f>E88/D88</f>
        <v>0.40721111111111113</v>
      </c>
    </row>
    <row r="89" spans="1:6" ht="16.5">
      <c r="A89" s="101"/>
      <c r="B89" s="121" t="s">
        <v>105</v>
      </c>
      <c r="C89" s="116" t="s">
        <v>143</v>
      </c>
      <c r="D89" s="240">
        <v>8100000</v>
      </c>
      <c r="E89" s="240">
        <v>4343470</v>
      </c>
      <c r="F89" s="258">
        <f>E89/D89</f>
        <v>0.5362308641975309</v>
      </c>
    </row>
    <row r="90" spans="1:6" ht="16.5">
      <c r="A90" s="101"/>
      <c r="B90" s="121" t="s">
        <v>106</v>
      </c>
      <c r="C90" s="116" t="s">
        <v>22</v>
      </c>
      <c r="D90" s="240">
        <v>49500</v>
      </c>
      <c r="E90" s="240">
        <v>27027</v>
      </c>
      <c r="F90" s="258">
        <f>E90/D90</f>
        <v>0.546</v>
      </c>
    </row>
    <row r="91" spans="1:6" ht="16.5">
      <c r="A91" s="101"/>
      <c r="B91" s="121" t="s">
        <v>107</v>
      </c>
      <c r="C91" s="116" t="s">
        <v>142</v>
      </c>
      <c r="D91" s="240">
        <v>520000</v>
      </c>
      <c r="E91" s="240">
        <v>278730</v>
      </c>
      <c r="F91" s="258">
        <f>E91/D91</f>
        <v>0.5360192307692307</v>
      </c>
    </row>
    <row r="92" spans="1:6" ht="16.5">
      <c r="A92" s="101"/>
      <c r="B92" s="119" t="s">
        <v>108</v>
      </c>
      <c r="C92" s="117" t="s">
        <v>63</v>
      </c>
      <c r="D92" s="241"/>
      <c r="E92" s="241"/>
      <c r="F92" s="260"/>
    </row>
    <row r="93" spans="1:6" ht="16.5">
      <c r="A93" s="101"/>
      <c r="B93" s="120"/>
      <c r="C93" s="118" t="s">
        <v>64</v>
      </c>
      <c r="D93" s="242">
        <v>830000</v>
      </c>
      <c r="E93" s="242">
        <v>82926</v>
      </c>
      <c r="F93" s="261">
        <f>E93/D93</f>
        <v>0.09991084337349397</v>
      </c>
    </row>
    <row r="94" spans="1:6" ht="16.5">
      <c r="A94" s="101"/>
      <c r="B94" s="121" t="s">
        <v>109</v>
      </c>
      <c r="C94" s="111" t="s">
        <v>23</v>
      </c>
      <c r="D94" s="242">
        <v>80000</v>
      </c>
      <c r="E94" s="240">
        <v>24139</v>
      </c>
      <c r="F94" s="258">
        <f>E94/D94</f>
        <v>0.3017375</v>
      </c>
    </row>
    <row r="95" spans="1:6" ht="16.5">
      <c r="A95" s="101"/>
      <c r="B95" s="121" t="s">
        <v>111</v>
      </c>
      <c r="C95" s="112" t="s">
        <v>66</v>
      </c>
      <c r="D95" s="242">
        <v>180000</v>
      </c>
      <c r="E95" s="240">
        <v>51637</v>
      </c>
      <c r="F95" s="258">
        <f>E95/D95</f>
        <v>0.2868722222222222</v>
      </c>
    </row>
    <row r="96" spans="1:6" ht="16.5">
      <c r="A96" s="101"/>
      <c r="B96" s="119" t="s">
        <v>100</v>
      </c>
      <c r="C96" s="117" t="s">
        <v>75</v>
      </c>
      <c r="D96" s="241"/>
      <c r="E96" s="241"/>
      <c r="F96" s="260"/>
    </row>
    <row r="97" spans="1:6" ht="16.5">
      <c r="A97" s="101"/>
      <c r="B97" s="120"/>
      <c r="C97" s="118" t="s">
        <v>137</v>
      </c>
      <c r="D97" s="242">
        <v>41000</v>
      </c>
      <c r="E97" s="242">
        <v>54542</v>
      </c>
      <c r="F97" s="261">
        <f aca="true" t="shared" si="0" ref="F97:F103">E97/D97</f>
        <v>1.3302926829268293</v>
      </c>
    </row>
    <row r="98" spans="1:6" ht="16.5">
      <c r="A98" s="101"/>
      <c r="B98" s="121" t="s">
        <v>114</v>
      </c>
      <c r="C98" s="113" t="s">
        <v>24</v>
      </c>
      <c r="D98" s="241">
        <v>600000</v>
      </c>
      <c r="E98" s="240">
        <v>174174</v>
      </c>
      <c r="F98" s="258">
        <f t="shared" si="0"/>
        <v>0.29029</v>
      </c>
    </row>
    <row r="99" spans="1:6" ht="16.5">
      <c r="A99" s="101"/>
      <c r="B99" s="121" t="s">
        <v>181</v>
      </c>
      <c r="C99" s="113" t="s">
        <v>182</v>
      </c>
      <c r="D99" s="241">
        <v>110000</v>
      </c>
      <c r="E99" s="240">
        <v>35870</v>
      </c>
      <c r="F99" s="258">
        <f t="shared" si="0"/>
        <v>0.3260909090909091</v>
      </c>
    </row>
    <row r="100" spans="1:6" ht="16.5">
      <c r="A100" s="101"/>
      <c r="B100" s="111" t="s">
        <v>115</v>
      </c>
      <c r="C100" s="111" t="s">
        <v>138</v>
      </c>
      <c r="D100" s="240">
        <v>12627060</v>
      </c>
      <c r="E100" s="240">
        <v>5093331</v>
      </c>
      <c r="F100" s="258">
        <f t="shared" si="0"/>
        <v>0.4033663418087821</v>
      </c>
    </row>
    <row r="101" spans="1:6" ht="16.5">
      <c r="A101" s="101"/>
      <c r="B101" s="111" t="s">
        <v>116</v>
      </c>
      <c r="C101" s="112" t="s">
        <v>139</v>
      </c>
      <c r="D101" s="242">
        <v>380000</v>
      </c>
      <c r="E101" s="240">
        <v>171720</v>
      </c>
      <c r="F101" s="258">
        <f t="shared" si="0"/>
        <v>0.45189473684210524</v>
      </c>
    </row>
    <row r="102" spans="1:6" ht="33">
      <c r="A102" s="101"/>
      <c r="B102" s="113">
        <v>2680</v>
      </c>
      <c r="C102" s="223" t="s">
        <v>214</v>
      </c>
      <c r="D102" s="242">
        <v>22000</v>
      </c>
      <c r="E102" s="240">
        <v>22090</v>
      </c>
      <c r="F102" s="258">
        <f t="shared" si="0"/>
        <v>1.0040909090909091</v>
      </c>
    </row>
    <row r="103" spans="1:6" ht="16.5">
      <c r="A103" s="109">
        <v>758</v>
      </c>
      <c r="B103" s="109"/>
      <c r="C103" s="125" t="s">
        <v>18</v>
      </c>
      <c r="D103" s="244">
        <v>8693549</v>
      </c>
      <c r="E103" s="244">
        <v>5273194</v>
      </c>
      <c r="F103" s="258">
        <f t="shared" si="0"/>
        <v>0.6065640166058763</v>
      </c>
    </row>
    <row r="104" spans="1:6" ht="16.5">
      <c r="A104" s="109"/>
      <c r="B104" s="219"/>
      <c r="C104" s="201" t="s">
        <v>191</v>
      </c>
      <c r="D104" s="249"/>
      <c r="E104" s="244"/>
      <c r="F104" s="258"/>
    </row>
    <row r="105" spans="1:6" ht="16.5">
      <c r="A105" s="110"/>
      <c r="B105" s="216"/>
      <c r="C105" s="202" t="s">
        <v>192</v>
      </c>
      <c r="D105" s="246">
        <v>8693549</v>
      </c>
      <c r="E105" s="245">
        <v>5273194</v>
      </c>
      <c r="F105" s="258">
        <f>E105/D105</f>
        <v>0.6065640166058763</v>
      </c>
    </row>
    <row r="106" spans="1:6" ht="16.5">
      <c r="A106" s="110"/>
      <c r="B106" s="125"/>
      <c r="C106" s="206" t="s">
        <v>193</v>
      </c>
      <c r="D106" s="246">
        <v>8693549</v>
      </c>
      <c r="E106" s="245">
        <v>5273194</v>
      </c>
      <c r="F106" s="258">
        <f>E106/D106</f>
        <v>0.6065640166058763</v>
      </c>
    </row>
    <row r="107" spans="1:6" ht="16.5">
      <c r="A107" s="100"/>
      <c r="B107" s="117">
        <v>2920</v>
      </c>
      <c r="C107" s="113" t="s">
        <v>69</v>
      </c>
      <c r="D107" s="241"/>
      <c r="E107" s="240"/>
      <c r="F107" s="258"/>
    </row>
    <row r="108" spans="1:6" ht="16.5">
      <c r="A108" s="100"/>
      <c r="B108" s="118"/>
      <c r="C108" s="112" t="s">
        <v>68</v>
      </c>
      <c r="D108" s="242">
        <v>8543549</v>
      </c>
      <c r="E108" s="240">
        <v>5256736</v>
      </c>
      <c r="F108" s="258">
        <f>E108/D108</f>
        <v>0.6152871599378665</v>
      </c>
    </row>
    <row r="109" spans="1:6" ht="16.5">
      <c r="A109" s="112"/>
      <c r="B109" s="115" t="s">
        <v>117</v>
      </c>
      <c r="C109" s="112" t="s">
        <v>53</v>
      </c>
      <c r="D109" s="240">
        <v>150000</v>
      </c>
      <c r="E109" s="242">
        <v>16458</v>
      </c>
      <c r="F109" s="258">
        <f>E109/D109</f>
        <v>0.10972</v>
      </c>
    </row>
    <row r="110" spans="1:6" ht="16.5">
      <c r="A110" s="114">
        <v>801</v>
      </c>
      <c r="B110" s="109"/>
      <c r="C110" s="114" t="s">
        <v>41</v>
      </c>
      <c r="D110" s="244">
        <v>2137398</v>
      </c>
      <c r="E110" s="244">
        <v>1727317</v>
      </c>
      <c r="F110" s="258">
        <f>E110/D110</f>
        <v>0.8081400843455454</v>
      </c>
    </row>
    <row r="111" spans="1:6" ht="16.5">
      <c r="A111" s="107"/>
      <c r="B111" s="109"/>
      <c r="C111" s="201" t="s">
        <v>191</v>
      </c>
      <c r="D111" s="244"/>
      <c r="E111" s="244"/>
      <c r="F111" s="258"/>
    </row>
    <row r="112" spans="1:6" ht="16.5">
      <c r="A112" s="107"/>
      <c r="B112" s="110"/>
      <c r="C112" s="202" t="s">
        <v>192</v>
      </c>
      <c r="D112" s="245">
        <v>2137398</v>
      </c>
      <c r="E112" s="245">
        <v>1727317</v>
      </c>
      <c r="F112" s="258">
        <f>E112/D112</f>
        <v>0.8081400843455454</v>
      </c>
    </row>
    <row r="113" spans="1:6" ht="16.5">
      <c r="A113" s="107"/>
      <c r="B113" s="110"/>
      <c r="C113" s="206" t="s">
        <v>193</v>
      </c>
      <c r="D113" s="245">
        <v>834550</v>
      </c>
      <c r="E113" s="245">
        <v>395289</v>
      </c>
      <c r="F113" s="258">
        <f>E113/D113</f>
        <v>0.4736552633155593</v>
      </c>
    </row>
    <row r="114" spans="1:6" ht="16.5">
      <c r="A114" s="107"/>
      <c r="B114" s="110"/>
      <c r="C114" s="202" t="s">
        <v>194</v>
      </c>
      <c r="D114" s="245">
        <v>770000</v>
      </c>
      <c r="E114" s="245">
        <v>746910</v>
      </c>
      <c r="F114" s="258">
        <f>E114/D114</f>
        <v>0.970012987012987</v>
      </c>
    </row>
    <row r="115" spans="1:6" ht="16.5">
      <c r="A115" s="107"/>
      <c r="B115" s="110"/>
      <c r="C115" s="197" t="s">
        <v>198</v>
      </c>
      <c r="D115" s="245"/>
      <c r="E115" s="246"/>
      <c r="F115" s="260"/>
    </row>
    <row r="116" spans="1:6" ht="16.5">
      <c r="A116" s="107"/>
      <c r="B116" s="114"/>
      <c r="C116" s="197" t="s">
        <v>199</v>
      </c>
      <c r="D116" s="245">
        <v>532848</v>
      </c>
      <c r="E116" s="245">
        <v>585118</v>
      </c>
      <c r="F116" s="261">
        <f aca="true" t="shared" si="1" ref="F116:F122">E116/D116</f>
        <v>1.0980955169203976</v>
      </c>
    </row>
    <row r="117" spans="1:6" ht="16.5">
      <c r="A117" s="100"/>
      <c r="B117" s="126" t="s">
        <v>102</v>
      </c>
      <c r="C117" s="100" t="s">
        <v>58</v>
      </c>
      <c r="D117" s="252">
        <v>790000</v>
      </c>
      <c r="E117" s="245">
        <v>372789</v>
      </c>
      <c r="F117" s="258">
        <f t="shared" si="1"/>
        <v>0.4718848101265823</v>
      </c>
    </row>
    <row r="118" spans="1:6" ht="16.5">
      <c r="A118" s="100"/>
      <c r="B118" s="127">
        <v>2007</v>
      </c>
      <c r="C118" s="111" t="s">
        <v>187</v>
      </c>
      <c r="D118" s="240">
        <v>452916</v>
      </c>
      <c r="E118" s="245">
        <v>497350</v>
      </c>
      <c r="F118" s="258">
        <f t="shared" si="1"/>
        <v>1.0981064921530703</v>
      </c>
    </row>
    <row r="119" spans="1:6" ht="16.5">
      <c r="A119" s="100"/>
      <c r="B119" s="224">
        <v>2009</v>
      </c>
      <c r="C119" s="111" t="s">
        <v>187</v>
      </c>
      <c r="D119" s="240">
        <v>79932</v>
      </c>
      <c r="E119" s="245">
        <v>87768</v>
      </c>
      <c r="F119" s="258">
        <f t="shared" si="1"/>
        <v>1.0980333283290797</v>
      </c>
    </row>
    <row r="120" spans="1:6" ht="16.5">
      <c r="A120" s="100"/>
      <c r="B120" s="127">
        <v>2310</v>
      </c>
      <c r="C120" s="111" t="s">
        <v>3</v>
      </c>
      <c r="D120" s="240">
        <v>770000</v>
      </c>
      <c r="E120" s="245">
        <v>746910</v>
      </c>
      <c r="F120" s="258">
        <f t="shared" si="1"/>
        <v>0.970012987012987</v>
      </c>
    </row>
    <row r="121" spans="1:6" ht="33">
      <c r="A121" s="100"/>
      <c r="B121" s="127">
        <v>2440</v>
      </c>
      <c r="C121" s="225" t="s">
        <v>215</v>
      </c>
      <c r="D121" s="240">
        <v>44550</v>
      </c>
      <c r="E121" s="245">
        <v>22500</v>
      </c>
      <c r="F121" s="258">
        <f t="shared" si="1"/>
        <v>0.5050505050505051</v>
      </c>
    </row>
    <row r="122" spans="1:6" ht="16.5">
      <c r="A122" s="108">
        <v>851</v>
      </c>
      <c r="B122" s="109"/>
      <c r="C122" s="108" t="s">
        <v>14</v>
      </c>
      <c r="D122" s="244">
        <v>313049</v>
      </c>
      <c r="E122" s="244">
        <v>221376</v>
      </c>
      <c r="F122" s="258">
        <f t="shared" si="1"/>
        <v>0.7071608598015007</v>
      </c>
    </row>
    <row r="123" spans="1:6" ht="16.5">
      <c r="A123" s="109"/>
      <c r="B123" s="109"/>
      <c r="C123" s="202" t="s">
        <v>191</v>
      </c>
      <c r="D123" s="249"/>
      <c r="E123" s="244"/>
      <c r="F123" s="258"/>
    </row>
    <row r="124" spans="1:6" ht="16.5">
      <c r="A124" s="110"/>
      <c r="B124" s="110"/>
      <c r="C124" s="202" t="s">
        <v>192</v>
      </c>
      <c r="D124" s="246">
        <v>313049</v>
      </c>
      <c r="E124" s="245">
        <v>313049</v>
      </c>
      <c r="F124" s="258">
        <f>E124/D124</f>
        <v>1</v>
      </c>
    </row>
    <row r="125" spans="1:6" ht="16.5">
      <c r="A125" s="110"/>
      <c r="B125" s="114"/>
      <c r="C125" s="206" t="s">
        <v>193</v>
      </c>
      <c r="D125" s="246">
        <v>313000</v>
      </c>
      <c r="E125" s="245">
        <v>313000</v>
      </c>
      <c r="F125" s="258">
        <f>E125/D125</f>
        <v>1</v>
      </c>
    </row>
    <row r="126" spans="1:6" ht="33">
      <c r="A126" s="100"/>
      <c r="B126" s="121" t="s">
        <v>118</v>
      </c>
      <c r="C126" s="225" t="s">
        <v>218</v>
      </c>
      <c r="D126" s="240">
        <v>313000</v>
      </c>
      <c r="E126" s="245">
        <v>313000</v>
      </c>
      <c r="F126" s="260">
        <f>E126/D126</f>
        <v>1</v>
      </c>
    </row>
    <row r="127" spans="1:6" ht="16.5">
      <c r="A127" s="100"/>
      <c r="B127" s="106">
        <v>2010</v>
      </c>
      <c r="C127" s="111" t="s">
        <v>39</v>
      </c>
      <c r="D127" s="252">
        <v>49</v>
      </c>
      <c r="E127" s="247">
        <v>49</v>
      </c>
      <c r="F127" s="258">
        <f>E127/D128</f>
        <v>9.605808965944466E-06</v>
      </c>
    </row>
    <row r="128" spans="1:6" ht="16.5">
      <c r="A128" s="108">
        <v>852</v>
      </c>
      <c r="B128" s="109"/>
      <c r="C128" s="111" t="s">
        <v>119</v>
      </c>
      <c r="D128" s="244">
        <v>5101080</v>
      </c>
      <c r="E128" s="244">
        <v>2586192</v>
      </c>
      <c r="F128" s="258">
        <f>E128/D128</f>
        <v>0.5069891081888541</v>
      </c>
    </row>
    <row r="129" spans="1:6" ht="16.5">
      <c r="A129" s="109"/>
      <c r="B129" s="219"/>
      <c r="C129" s="111" t="s">
        <v>209</v>
      </c>
      <c r="D129" s="249"/>
      <c r="E129" s="244"/>
      <c r="F129" s="258"/>
    </row>
    <row r="130" spans="1:6" ht="16.5">
      <c r="A130" s="110"/>
      <c r="B130" s="216"/>
      <c r="C130" s="111" t="s">
        <v>216</v>
      </c>
      <c r="D130" s="246">
        <v>5101080</v>
      </c>
      <c r="E130" s="245">
        <v>2586192</v>
      </c>
      <c r="F130" s="258">
        <f aca="true" t="shared" si="2" ref="F130:F138">E130/D130</f>
        <v>0.5069891081888541</v>
      </c>
    </row>
    <row r="131" spans="1:6" ht="16.5">
      <c r="A131" s="110"/>
      <c r="B131" s="216"/>
      <c r="C131" s="112" t="s">
        <v>193</v>
      </c>
      <c r="D131" s="246">
        <v>1033870</v>
      </c>
      <c r="E131" s="245">
        <v>579441</v>
      </c>
      <c r="F131" s="258">
        <f t="shared" si="2"/>
        <v>0.5604582781200731</v>
      </c>
    </row>
    <row r="132" spans="1:6" ht="16.5">
      <c r="A132" s="110"/>
      <c r="B132" s="125"/>
      <c r="C132" s="202" t="s">
        <v>217</v>
      </c>
      <c r="D132" s="246">
        <v>4067210</v>
      </c>
      <c r="E132" s="245">
        <v>2006751</v>
      </c>
      <c r="F132" s="258">
        <f t="shared" si="2"/>
        <v>0.4933974395224245</v>
      </c>
    </row>
    <row r="133" spans="1:6" ht="16.5">
      <c r="A133" s="110"/>
      <c r="B133" s="204" t="s">
        <v>102</v>
      </c>
      <c r="C133" s="206" t="s">
        <v>58</v>
      </c>
      <c r="D133" s="246">
        <v>8000</v>
      </c>
      <c r="E133" s="245">
        <v>2972</v>
      </c>
      <c r="F133" s="258">
        <f t="shared" si="2"/>
        <v>0.3715</v>
      </c>
    </row>
    <row r="134" spans="1:6" ht="16.5">
      <c r="A134" s="110"/>
      <c r="B134" s="218">
        <v>2010</v>
      </c>
      <c r="C134" s="113" t="s">
        <v>39</v>
      </c>
      <c r="D134" s="240">
        <v>4067210</v>
      </c>
      <c r="E134" s="245">
        <v>2006751</v>
      </c>
      <c r="F134" s="258">
        <f t="shared" si="2"/>
        <v>0.4933974395224245</v>
      </c>
    </row>
    <row r="135" spans="1:6" ht="16.5">
      <c r="A135" s="100"/>
      <c r="B135" s="118">
        <v>2030</v>
      </c>
      <c r="C135" s="111" t="s">
        <v>39</v>
      </c>
      <c r="D135" s="242">
        <v>951870</v>
      </c>
      <c r="E135" s="240">
        <v>532618</v>
      </c>
      <c r="F135" s="258">
        <f t="shared" si="2"/>
        <v>0.5595490980911259</v>
      </c>
    </row>
    <row r="136" spans="1:6" ht="16.5">
      <c r="A136" s="100"/>
      <c r="B136" s="215" t="s">
        <v>120</v>
      </c>
      <c r="C136" s="111" t="s">
        <v>10</v>
      </c>
      <c r="D136" s="240">
        <v>50000</v>
      </c>
      <c r="E136" s="253">
        <v>23569</v>
      </c>
      <c r="F136" s="258">
        <f t="shared" si="2"/>
        <v>0.47138</v>
      </c>
    </row>
    <row r="137" spans="1:6" ht="16.5">
      <c r="A137" s="112"/>
      <c r="B137" s="212">
        <v>2360</v>
      </c>
      <c r="C137" s="105" t="s">
        <v>177</v>
      </c>
      <c r="D137" s="242">
        <v>24000</v>
      </c>
      <c r="E137" s="240">
        <v>20282</v>
      </c>
      <c r="F137" s="258">
        <f t="shared" si="2"/>
        <v>0.8450833333333333</v>
      </c>
    </row>
    <row r="138" spans="1:6" ht="33">
      <c r="A138" s="108">
        <v>900</v>
      </c>
      <c r="B138" s="265"/>
      <c r="C138" s="264" t="s">
        <v>219</v>
      </c>
      <c r="D138" s="244">
        <v>150000</v>
      </c>
      <c r="E138" s="244">
        <v>149044</v>
      </c>
      <c r="F138" s="259">
        <f t="shared" si="2"/>
        <v>0.9936266666666667</v>
      </c>
    </row>
    <row r="139" spans="1:6" ht="16.5">
      <c r="A139" s="100"/>
      <c r="B139" s="226"/>
      <c r="C139" s="112" t="s">
        <v>209</v>
      </c>
      <c r="D139" s="242"/>
      <c r="E139" s="252"/>
      <c r="F139" s="262"/>
    </row>
    <row r="140" spans="1:6" ht="16.5">
      <c r="A140" s="100"/>
      <c r="B140" s="226"/>
      <c r="C140" s="111" t="s">
        <v>220</v>
      </c>
      <c r="D140" s="240">
        <v>150000</v>
      </c>
      <c r="E140" s="241">
        <v>149044</v>
      </c>
      <c r="F140" s="260">
        <f>E140/D140</f>
        <v>0.9936266666666667</v>
      </c>
    </row>
    <row r="141" spans="1:6" ht="16.5">
      <c r="A141" s="100"/>
      <c r="B141" s="226"/>
      <c r="C141" s="111" t="s">
        <v>221</v>
      </c>
      <c r="D141" s="240">
        <v>150000</v>
      </c>
      <c r="E141" s="241">
        <v>149044</v>
      </c>
      <c r="F141" s="260">
        <f>E141/D141</f>
        <v>0.9936266666666667</v>
      </c>
    </row>
    <row r="142" spans="1:6" ht="16.5">
      <c r="A142" s="100"/>
      <c r="B142" s="121" t="s">
        <v>96</v>
      </c>
      <c r="C142" s="111" t="s">
        <v>44</v>
      </c>
      <c r="D142" s="240">
        <v>0</v>
      </c>
      <c r="E142" s="241">
        <v>325</v>
      </c>
      <c r="F142" s="260"/>
    </row>
    <row r="143" spans="1:6" ht="16.5">
      <c r="A143" s="100"/>
      <c r="B143" s="121" t="s">
        <v>102</v>
      </c>
      <c r="C143" s="111" t="s">
        <v>58</v>
      </c>
      <c r="D143" s="240">
        <v>150000</v>
      </c>
      <c r="E143" s="241">
        <v>148719</v>
      </c>
      <c r="F143" s="260">
        <f>E143/D143</f>
        <v>0.99146</v>
      </c>
    </row>
    <row r="144" spans="1:6" ht="16.5">
      <c r="A144" s="109">
        <v>921</v>
      </c>
      <c r="B144" s="104"/>
      <c r="C144" s="109" t="s">
        <v>89</v>
      </c>
      <c r="D144" s="241"/>
      <c r="E144" s="249"/>
      <c r="F144" s="260"/>
    </row>
    <row r="145" spans="1:6" ht="16.5">
      <c r="A145" s="112"/>
      <c r="B145" s="101"/>
      <c r="C145" s="114" t="s">
        <v>88</v>
      </c>
      <c r="D145" s="243">
        <v>230000</v>
      </c>
      <c r="E145" s="243">
        <v>230147</v>
      </c>
      <c r="F145" s="261">
        <f>E145/D145</f>
        <v>1.0006391304347826</v>
      </c>
    </row>
    <row r="146" spans="1:6" ht="16.5">
      <c r="A146" s="113"/>
      <c r="B146" s="122"/>
      <c r="C146" s="201" t="s">
        <v>191</v>
      </c>
      <c r="D146" s="243"/>
      <c r="E146" s="244"/>
      <c r="F146" s="258"/>
    </row>
    <row r="147" spans="1:6" ht="16.5">
      <c r="A147" s="100"/>
      <c r="B147" s="123"/>
      <c r="C147" s="202" t="s">
        <v>192</v>
      </c>
      <c r="D147" s="248">
        <v>230000</v>
      </c>
      <c r="E147" s="245">
        <v>230147</v>
      </c>
      <c r="F147" s="258">
        <f>E147/D147</f>
        <v>1.0006391304347826</v>
      </c>
    </row>
    <row r="148" spans="1:6" ht="16.5">
      <c r="A148" s="100"/>
      <c r="B148" s="124"/>
      <c r="C148" s="201" t="s">
        <v>193</v>
      </c>
      <c r="D148" s="248">
        <v>230000</v>
      </c>
      <c r="E148" s="250">
        <v>230147</v>
      </c>
      <c r="F148" s="258">
        <f>E148/D148</f>
        <v>1.0006391304347826</v>
      </c>
    </row>
    <row r="149" spans="1:6" ht="16.5">
      <c r="A149" s="112"/>
      <c r="B149" s="115" t="s">
        <v>102</v>
      </c>
      <c r="C149" s="111" t="s">
        <v>58</v>
      </c>
      <c r="D149" s="240">
        <v>230000</v>
      </c>
      <c r="E149" s="240">
        <v>230147</v>
      </c>
      <c r="F149" s="258">
        <f>E149/D149</f>
        <v>1.0006391304347826</v>
      </c>
    </row>
    <row r="150" spans="1:6" ht="16.5">
      <c r="A150" s="109">
        <v>926</v>
      </c>
      <c r="B150" s="113"/>
      <c r="C150" s="114" t="s">
        <v>37</v>
      </c>
      <c r="D150" s="244">
        <v>3305400</v>
      </c>
      <c r="E150" s="244">
        <v>14716</v>
      </c>
      <c r="F150" s="258">
        <f>E150/D150</f>
        <v>0.004452108670660132</v>
      </c>
    </row>
    <row r="151" spans="1:6" ht="16.5">
      <c r="A151" s="109"/>
      <c r="B151" s="113"/>
      <c r="C151" s="201" t="s">
        <v>191</v>
      </c>
      <c r="D151" s="249"/>
      <c r="E151" s="244"/>
      <c r="F151" s="258"/>
    </row>
    <row r="152" spans="1:6" ht="16.5">
      <c r="A152" s="110"/>
      <c r="B152" s="100"/>
      <c r="C152" s="202" t="s">
        <v>195</v>
      </c>
      <c r="D152" s="246">
        <v>3305400</v>
      </c>
      <c r="E152" s="245">
        <v>0</v>
      </c>
      <c r="F152" s="258">
        <f>E152/D152</f>
        <v>0</v>
      </c>
    </row>
    <row r="153" spans="1:6" ht="16.5">
      <c r="A153" s="110"/>
      <c r="B153" s="100"/>
      <c r="C153" s="207" t="s">
        <v>197</v>
      </c>
      <c r="D153" s="246">
        <v>3305400</v>
      </c>
      <c r="E153" s="245">
        <v>0</v>
      </c>
      <c r="F153" s="258">
        <f>E153/D153</f>
        <v>0</v>
      </c>
    </row>
    <row r="154" spans="1:6" ht="16.5">
      <c r="A154" s="110"/>
      <c r="B154" s="111" t="s">
        <v>117</v>
      </c>
      <c r="C154" s="227" t="s">
        <v>53</v>
      </c>
      <c r="D154" s="246">
        <v>0</v>
      </c>
      <c r="E154" s="245">
        <v>116</v>
      </c>
      <c r="F154" s="258"/>
    </row>
    <row r="155" spans="1:6" ht="16.5">
      <c r="A155" s="110"/>
      <c r="B155" s="111" t="s">
        <v>102</v>
      </c>
      <c r="C155" s="227" t="s">
        <v>58</v>
      </c>
      <c r="D155" s="246">
        <v>0</v>
      </c>
      <c r="E155" s="245">
        <v>10477</v>
      </c>
      <c r="F155" s="258"/>
    </row>
    <row r="156" spans="1:6" ht="33">
      <c r="A156" s="110"/>
      <c r="B156" s="111">
        <v>2370</v>
      </c>
      <c r="C156" s="228" t="s">
        <v>222</v>
      </c>
      <c r="D156" s="245">
        <v>0</v>
      </c>
      <c r="E156" s="245">
        <v>4123</v>
      </c>
      <c r="F156" s="258"/>
    </row>
    <row r="157" spans="1:6" ht="16.5">
      <c r="A157" s="110"/>
      <c r="B157" s="99">
        <v>6290</v>
      </c>
      <c r="C157" s="36" t="s">
        <v>185</v>
      </c>
      <c r="D157" s="245">
        <v>843800</v>
      </c>
      <c r="E157" s="244">
        <v>0</v>
      </c>
      <c r="F157" s="258">
        <f>E157/D157</f>
        <v>0</v>
      </c>
    </row>
    <row r="158" spans="1:6" ht="16.5">
      <c r="A158" s="114"/>
      <c r="B158" s="105">
        <v>6300</v>
      </c>
      <c r="C158" s="43" t="s">
        <v>186</v>
      </c>
      <c r="D158" s="242">
        <v>2461600</v>
      </c>
      <c r="E158" s="244">
        <v>0</v>
      </c>
      <c r="F158" s="258">
        <f>E158/D158</f>
        <v>0</v>
      </c>
    </row>
    <row r="159" spans="2:5" ht="18">
      <c r="B159" s="2"/>
      <c r="C159" s="2"/>
      <c r="D159" s="254"/>
      <c r="E159" s="254"/>
    </row>
    <row r="160" spans="2:5" ht="18">
      <c r="B160" s="2"/>
      <c r="C160" s="2"/>
      <c r="D160" s="254"/>
      <c r="E160" s="254"/>
    </row>
  </sheetData>
  <printOptions/>
  <pageMargins left="0.51" right="0.18" top="0.26" bottom="0.79" header="0.19" footer="0.5118110236220472"/>
  <pageSetup horizontalDpi="600" verticalDpi="600" orientation="portrait" paperSize="9" scale="79" r:id="rId1"/>
  <headerFooter alignWithMargins="0">
    <oddFooter>&amp;CStrona &amp;P z &amp;N</oddFooter>
  </headerFooter>
  <rowBreaks count="2" manualBreakCount="2">
    <brk id="60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189"/>
  <sheetViews>
    <sheetView view="pageBreakPreview" zoomScaleNormal="75" zoomScaleSheetLayoutView="100" workbookViewId="0" topLeftCell="B1">
      <selection activeCell="B113" sqref="B113:F114"/>
    </sheetView>
  </sheetViews>
  <sheetFormatPr defaultColWidth="9.00390625" defaultRowHeight="12.75"/>
  <cols>
    <col min="1" max="1" width="5.875" style="0" customWidth="1"/>
    <col min="2" max="2" width="11.25390625" style="0" bestFit="1" customWidth="1"/>
    <col min="3" max="3" width="8.375" style="0" customWidth="1"/>
    <col min="4" max="4" width="10.75390625" style="0" customWidth="1"/>
    <col min="5" max="5" width="40.375" style="0" customWidth="1"/>
    <col min="6" max="6" width="18.125" style="0" customWidth="1"/>
  </cols>
  <sheetData>
    <row r="1" spans="2:8" ht="18.75">
      <c r="B1" s="129" t="s">
        <v>91</v>
      </c>
      <c r="C1" s="129"/>
      <c r="D1" s="129"/>
      <c r="E1" s="130"/>
      <c r="F1" s="130"/>
      <c r="G1" s="20"/>
      <c r="H1" s="20"/>
    </row>
    <row r="2" spans="2:7" ht="18.75">
      <c r="B2" s="129" t="s">
        <v>183</v>
      </c>
      <c r="C2" s="129"/>
      <c r="D2" s="129"/>
      <c r="E2" s="131"/>
      <c r="F2" s="130"/>
      <c r="G2" s="20"/>
    </row>
    <row r="3" spans="2:8" ht="18.75">
      <c r="B3" s="129" t="s">
        <v>165</v>
      </c>
      <c r="C3" s="129"/>
      <c r="D3" s="129"/>
      <c r="E3" s="131"/>
      <c r="F3" s="130" t="s">
        <v>164</v>
      </c>
      <c r="G3" s="20"/>
      <c r="H3" s="1"/>
    </row>
    <row r="4" spans="2:7" ht="19.5" thickBot="1">
      <c r="B4" s="130"/>
      <c r="C4" s="130"/>
      <c r="D4" s="130"/>
      <c r="E4" s="132" t="s">
        <v>166</v>
      </c>
      <c r="F4" s="130"/>
      <c r="G4" s="20"/>
    </row>
    <row r="5" spans="2:7" ht="18.75">
      <c r="B5" s="133" t="s">
        <v>0</v>
      </c>
      <c r="C5" s="133" t="s">
        <v>1</v>
      </c>
      <c r="D5" s="133" t="s">
        <v>35</v>
      </c>
      <c r="E5" s="133" t="s">
        <v>2</v>
      </c>
      <c r="F5" s="133" t="s">
        <v>82</v>
      </c>
      <c r="G5" s="22"/>
    </row>
    <row r="6" spans="2:7" ht="18.75">
      <c r="B6" s="134"/>
      <c r="C6" s="134"/>
      <c r="D6" s="134"/>
      <c r="E6" s="134"/>
      <c r="F6" s="134" t="s">
        <v>169</v>
      </c>
      <c r="G6" s="23"/>
    </row>
    <row r="7" spans="2:7" ht="19.5" thickBot="1">
      <c r="B7" s="135">
        <v>1</v>
      </c>
      <c r="C7" s="135">
        <v>2</v>
      </c>
      <c r="D7" s="135">
        <v>3</v>
      </c>
      <c r="E7" s="135">
        <v>4</v>
      </c>
      <c r="F7" s="136">
        <v>6</v>
      </c>
      <c r="G7" s="24"/>
    </row>
    <row r="8" spans="2:7" ht="18.75">
      <c r="B8" s="137"/>
      <c r="C8" s="137"/>
      <c r="D8" s="137"/>
      <c r="E8" s="138" t="s">
        <v>36</v>
      </c>
      <c r="F8" s="139">
        <f>F9+F14+F32+F39+F57+F65+F109+F120+F130+F135+F152+F155+F53</f>
        <v>41621900</v>
      </c>
      <c r="G8" s="25"/>
    </row>
    <row r="9" spans="2:7" ht="18.75">
      <c r="B9" s="140">
        <v>600</v>
      </c>
      <c r="C9" s="141"/>
      <c r="D9" s="140"/>
      <c r="E9" s="142" t="s">
        <v>78</v>
      </c>
      <c r="F9" s="143">
        <f>F10</f>
        <v>180000</v>
      </c>
      <c r="G9" s="26"/>
    </row>
    <row r="10" spans="2:7" ht="18.75">
      <c r="B10" s="144"/>
      <c r="C10" s="141">
        <v>60014</v>
      </c>
      <c r="D10" s="140"/>
      <c r="E10" s="145" t="s">
        <v>79</v>
      </c>
      <c r="F10" s="146">
        <v>180000</v>
      </c>
      <c r="G10" s="26"/>
    </row>
    <row r="11" spans="2:7" ht="18.75">
      <c r="B11" s="144"/>
      <c r="C11" s="147"/>
      <c r="D11" s="148">
        <v>2320</v>
      </c>
      <c r="E11" s="149" t="s">
        <v>124</v>
      </c>
      <c r="F11" s="150">
        <v>180000</v>
      </c>
      <c r="G11" s="26"/>
    </row>
    <row r="12" spans="2:7" ht="18.75">
      <c r="B12" s="144"/>
      <c r="C12" s="147"/>
      <c r="D12" s="147"/>
      <c r="E12" s="151" t="s">
        <v>123</v>
      </c>
      <c r="F12" s="150"/>
      <c r="G12" s="26"/>
    </row>
    <row r="13" spans="2:7" ht="18.75">
      <c r="B13" s="152">
        <v>700</v>
      </c>
      <c r="C13" s="152"/>
      <c r="D13" s="152"/>
      <c r="E13" s="152" t="s">
        <v>8</v>
      </c>
      <c r="F13" s="153"/>
      <c r="G13" s="26"/>
    </row>
    <row r="14" spans="2:7" ht="18.75">
      <c r="B14" s="154"/>
      <c r="C14" s="154"/>
      <c r="D14" s="154"/>
      <c r="E14" s="154" t="s">
        <v>9</v>
      </c>
      <c r="F14" s="155">
        <f>F30+F16</f>
        <v>6189000</v>
      </c>
      <c r="G14" s="27"/>
    </row>
    <row r="15" spans="2:7" ht="18.75">
      <c r="B15" s="151"/>
      <c r="C15" s="156">
        <v>70005</v>
      </c>
      <c r="D15" s="156"/>
      <c r="E15" s="156" t="s">
        <v>11</v>
      </c>
      <c r="F15" s="157"/>
      <c r="G15" s="26"/>
    </row>
    <row r="16" spans="2:7" ht="18.75">
      <c r="B16" s="151"/>
      <c r="C16" s="158"/>
      <c r="D16" s="158"/>
      <c r="E16" s="158" t="s">
        <v>12</v>
      </c>
      <c r="F16" s="159">
        <f>F19+F20+F21+F23+F26+F28</f>
        <v>5739000</v>
      </c>
      <c r="G16" s="26"/>
    </row>
    <row r="17" spans="2:7" ht="18.75">
      <c r="B17" s="149"/>
      <c r="C17" s="149"/>
      <c r="D17" s="160" t="s">
        <v>95</v>
      </c>
      <c r="E17" s="149" t="s">
        <v>45</v>
      </c>
      <c r="F17" s="161"/>
      <c r="G17" s="26"/>
    </row>
    <row r="18" spans="2:7" ht="18.75">
      <c r="B18" s="149"/>
      <c r="C18" s="149"/>
      <c r="D18" s="160"/>
      <c r="E18" s="149" t="s">
        <v>46</v>
      </c>
      <c r="F18" s="161"/>
      <c r="G18" s="26"/>
    </row>
    <row r="19" spans="2:7" ht="18.75">
      <c r="B19" s="149"/>
      <c r="C19" s="149"/>
      <c r="D19" s="160"/>
      <c r="E19" s="149" t="s">
        <v>47</v>
      </c>
      <c r="F19" s="161">
        <v>210000</v>
      </c>
      <c r="G19" s="26"/>
    </row>
    <row r="20" spans="2:7" ht="18.75">
      <c r="B20" s="149"/>
      <c r="C20" s="149"/>
      <c r="D20" s="160" t="s">
        <v>96</v>
      </c>
      <c r="E20" s="149" t="s">
        <v>44</v>
      </c>
      <c r="F20" s="161">
        <v>25000</v>
      </c>
      <c r="G20" s="26"/>
    </row>
    <row r="21" spans="2:7" ht="18.75">
      <c r="B21" s="149"/>
      <c r="C21" s="149"/>
      <c r="D21" s="160" t="s">
        <v>97</v>
      </c>
      <c r="E21" s="149" t="s">
        <v>85</v>
      </c>
      <c r="F21" s="161">
        <v>250000</v>
      </c>
      <c r="G21" s="26"/>
    </row>
    <row r="22" spans="2:7" ht="18.75">
      <c r="B22" s="149"/>
      <c r="C22" s="149"/>
      <c r="D22" s="160" t="s">
        <v>98</v>
      </c>
      <c r="E22" s="149" t="s">
        <v>83</v>
      </c>
      <c r="F22" s="161"/>
      <c r="G22" s="26"/>
    </row>
    <row r="23" spans="2:7" ht="18.75">
      <c r="B23" s="149"/>
      <c r="C23" s="149"/>
      <c r="D23" s="160"/>
      <c r="E23" s="149" t="s">
        <v>125</v>
      </c>
      <c r="F23" s="161">
        <v>50000</v>
      </c>
      <c r="G23" s="26"/>
    </row>
    <row r="24" spans="2:7" ht="18.75">
      <c r="B24" s="149"/>
      <c r="C24" s="149"/>
      <c r="D24" s="160" t="s">
        <v>99</v>
      </c>
      <c r="E24" s="149" t="s">
        <v>49</v>
      </c>
      <c r="F24" s="161"/>
      <c r="G24" s="26"/>
    </row>
    <row r="25" spans="2:7" ht="18.75">
      <c r="B25" s="149"/>
      <c r="C25" s="149"/>
      <c r="D25" s="160"/>
      <c r="E25" s="149" t="s">
        <v>50</v>
      </c>
      <c r="F25" s="161"/>
      <c r="G25" s="26"/>
    </row>
    <row r="26" spans="2:7" ht="18.75">
      <c r="B26" s="149"/>
      <c r="C26" s="149"/>
      <c r="D26" s="160"/>
      <c r="E26" s="149" t="s">
        <v>51</v>
      </c>
      <c r="F26" s="161">
        <v>5200000</v>
      </c>
      <c r="G26" s="26"/>
    </row>
    <row r="27" spans="2:7" ht="18.75">
      <c r="B27" s="149"/>
      <c r="C27" s="149"/>
      <c r="D27" s="160" t="s">
        <v>100</v>
      </c>
      <c r="E27" s="149" t="s">
        <v>73</v>
      </c>
      <c r="F27" s="161"/>
      <c r="G27" s="26"/>
    </row>
    <row r="28" spans="2:7" ht="18.75">
      <c r="B28" s="149"/>
      <c r="C28" s="149"/>
      <c r="D28" s="149"/>
      <c r="E28" s="149" t="s">
        <v>74</v>
      </c>
      <c r="F28" s="161">
        <v>4000</v>
      </c>
      <c r="G28" s="26"/>
    </row>
    <row r="29" spans="2:7" ht="18.75">
      <c r="B29" s="149"/>
      <c r="C29" s="156">
        <v>70021</v>
      </c>
      <c r="D29" s="152"/>
      <c r="E29" s="156" t="s">
        <v>80</v>
      </c>
      <c r="F29" s="153"/>
      <c r="G29" s="27"/>
    </row>
    <row r="30" spans="2:7" ht="18.75">
      <c r="B30" s="149"/>
      <c r="C30" s="154"/>
      <c r="D30" s="154"/>
      <c r="E30" s="158" t="s">
        <v>81</v>
      </c>
      <c r="F30" s="159">
        <v>450000</v>
      </c>
      <c r="G30" s="26"/>
    </row>
    <row r="31" spans="2:7" ht="18.75">
      <c r="B31" s="149"/>
      <c r="C31" s="162"/>
      <c r="D31" s="151" t="s">
        <v>97</v>
      </c>
      <c r="E31" s="149" t="s">
        <v>48</v>
      </c>
      <c r="F31" s="161">
        <v>450000</v>
      </c>
      <c r="G31" s="26"/>
    </row>
    <row r="32" spans="2:7" ht="18.75">
      <c r="B32" s="163">
        <v>710</v>
      </c>
      <c r="C32" s="164"/>
      <c r="D32" s="164"/>
      <c r="E32" s="164" t="s">
        <v>52</v>
      </c>
      <c r="F32" s="153"/>
      <c r="G32" s="27"/>
    </row>
    <row r="33" spans="2:7" ht="18.75">
      <c r="B33" s="165"/>
      <c r="C33" s="166">
        <v>71035</v>
      </c>
      <c r="D33" s="163"/>
      <c r="E33" s="166" t="s">
        <v>86</v>
      </c>
      <c r="F33" s="167"/>
      <c r="G33" s="26"/>
    </row>
    <row r="34" spans="2:7" ht="18.75">
      <c r="B34" s="149"/>
      <c r="C34" s="149"/>
      <c r="D34" s="168">
        <v>2020</v>
      </c>
      <c r="E34" s="149" t="s">
        <v>124</v>
      </c>
      <c r="F34" s="161"/>
      <c r="G34" s="26"/>
    </row>
    <row r="35" spans="2:7" ht="18.75">
      <c r="B35" s="149"/>
      <c r="C35" s="149"/>
      <c r="D35" s="168"/>
      <c r="E35" s="149" t="s">
        <v>127</v>
      </c>
      <c r="F35" s="161"/>
      <c r="G35" s="26"/>
    </row>
    <row r="36" spans="2:7" ht="18.75">
      <c r="B36" s="149"/>
      <c r="C36" s="149"/>
      <c r="D36" s="168"/>
      <c r="E36" s="149" t="s">
        <v>126</v>
      </c>
      <c r="F36" s="161"/>
      <c r="G36" s="26"/>
    </row>
    <row r="37" spans="2:7" ht="18.75">
      <c r="B37" s="149"/>
      <c r="C37" s="149"/>
      <c r="D37" s="168"/>
      <c r="E37" s="149" t="s">
        <v>40</v>
      </c>
      <c r="F37" s="161"/>
      <c r="G37" s="26"/>
    </row>
    <row r="38" spans="2:7" ht="18.75">
      <c r="B38" s="149"/>
      <c r="C38" s="149"/>
      <c r="D38" s="168"/>
      <c r="E38" s="149" t="s">
        <v>87</v>
      </c>
      <c r="F38" s="161"/>
      <c r="G38" s="26"/>
    </row>
    <row r="39" spans="2:7" ht="18.75">
      <c r="B39" s="163">
        <v>750</v>
      </c>
      <c r="C39" s="163"/>
      <c r="D39" s="169"/>
      <c r="E39" s="163" t="s">
        <v>54</v>
      </c>
      <c r="F39" s="170">
        <f>F40+F49</f>
        <v>141503</v>
      </c>
      <c r="G39" s="27"/>
    </row>
    <row r="40" spans="2:7" ht="18.75">
      <c r="B40" s="149"/>
      <c r="C40" s="171">
        <v>75011</v>
      </c>
      <c r="D40" s="171"/>
      <c r="E40" s="171" t="s">
        <v>25</v>
      </c>
      <c r="F40" s="159">
        <f>F46+F48</f>
        <v>116503</v>
      </c>
      <c r="G40" s="26"/>
    </row>
    <row r="41" spans="2:7" ht="18.75">
      <c r="B41" s="149"/>
      <c r="C41" s="149"/>
      <c r="D41" s="160">
        <v>2010</v>
      </c>
      <c r="E41" s="149" t="s">
        <v>3</v>
      </c>
      <c r="F41" s="149"/>
      <c r="G41" s="26"/>
    </row>
    <row r="42" spans="2:7" ht="18.75">
      <c r="B42" s="149"/>
      <c r="C42" s="149"/>
      <c r="D42" s="149"/>
      <c r="E42" s="149" t="s">
        <v>5</v>
      </c>
      <c r="F42" s="149"/>
      <c r="G42" s="26"/>
    </row>
    <row r="43" spans="2:7" ht="18.75">
      <c r="B43" s="149"/>
      <c r="C43" s="149"/>
      <c r="D43" s="149"/>
      <c r="E43" s="149" t="s">
        <v>55</v>
      </c>
      <c r="F43" s="149"/>
      <c r="G43" s="26"/>
    </row>
    <row r="44" spans="2:7" ht="18.75">
      <c r="B44" s="149"/>
      <c r="C44" s="149"/>
      <c r="D44" s="149"/>
      <c r="E44" s="149" t="s">
        <v>56</v>
      </c>
      <c r="F44" s="149"/>
      <c r="G44" s="26"/>
    </row>
    <row r="45" spans="2:7" ht="18.75">
      <c r="B45" s="149"/>
      <c r="C45" s="149"/>
      <c r="D45" s="149"/>
      <c r="E45" s="149" t="s">
        <v>4</v>
      </c>
      <c r="F45" s="149"/>
      <c r="G45" s="26"/>
    </row>
    <row r="46" spans="2:7" ht="18.75">
      <c r="B46" s="149"/>
      <c r="C46" s="149"/>
      <c r="D46" s="149"/>
      <c r="E46" s="149" t="s">
        <v>6</v>
      </c>
      <c r="F46" s="161">
        <v>112950</v>
      </c>
      <c r="G46" s="26"/>
    </row>
    <row r="47" spans="2:7" ht="18.75">
      <c r="B47" s="149"/>
      <c r="C47" s="149"/>
      <c r="D47" s="149">
        <v>2360</v>
      </c>
      <c r="E47" s="149" t="s">
        <v>128</v>
      </c>
      <c r="F47" s="161"/>
      <c r="G47" s="26"/>
    </row>
    <row r="48" spans="2:7" ht="18.75">
      <c r="B48" s="149"/>
      <c r="C48" s="149"/>
      <c r="D48" s="149"/>
      <c r="E48" s="149" t="s">
        <v>152</v>
      </c>
      <c r="F48" s="161">
        <v>3553</v>
      </c>
      <c r="G48" s="26"/>
    </row>
    <row r="49" spans="2:7" ht="18.75">
      <c r="B49" s="149"/>
      <c r="C49" s="166">
        <v>75023</v>
      </c>
      <c r="D49" s="166"/>
      <c r="E49" s="166" t="s">
        <v>26</v>
      </c>
      <c r="F49" s="167">
        <f>F50+F51</f>
        <v>25000</v>
      </c>
      <c r="G49" s="26"/>
    </row>
    <row r="50" spans="2:7" ht="18.75">
      <c r="B50" s="149"/>
      <c r="C50" s="172"/>
      <c r="D50" s="172" t="s">
        <v>101</v>
      </c>
      <c r="E50" s="172" t="s">
        <v>57</v>
      </c>
      <c r="F50" s="157">
        <v>20000</v>
      </c>
      <c r="G50" s="26"/>
    </row>
    <row r="51" spans="2:7" ht="18.75">
      <c r="B51" s="149"/>
      <c r="C51" s="171"/>
      <c r="D51" s="171" t="s">
        <v>102</v>
      </c>
      <c r="E51" s="171" t="s">
        <v>58</v>
      </c>
      <c r="F51" s="159">
        <v>5000</v>
      </c>
      <c r="G51" s="26"/>
    </row>
    <row r="52" spans="2:7" ht="18.75">
      <c r="B52" s="164">
        <v>751</v>
      </c>
      <c r="C52" s="164"/>
      <c r="D52" s="164"/>
      <c r="E52" s="164" t="s">
        <v>59</v>
      </c>
      <c r="F52" s="153"/>
      <c r="G52" s="27"/>
    </row>
    <row r="53" spans="2:7" ht="18.75">
      <c r="B53" s="173"/>
      <c r="C53" s="173"/>
      <c r="D53" s="173"/>
      <c r="E53" s="173" t="s">
        <v>60</v>
      </c>
      <c r="F53" s="155">
        <f>F55</f>
        <v>3105</v>
      </c>
      <c r="G53" s="27"/>
    </row>
    <row r="54" spans="2:7" ht="18.75">
      <c r="B54" s="172"/>
      <c r="C54" s="172">
        <v>75101</v>
      </c>
      <c r="D54" s="172"/>
      <c r="E54" s="172" t="s">
        <v>59</v>
      </c>
      <c r="F54" s="157"/>
      <c r="G54" s="26"/>
    </row>
    <row r="55" spans="2:7" ht="18.75">
      <c r="B55" s="149"/>
      <c r="C55" s="171"/>
      <c r="D55" s="171"/>
      <c r="E55" s="171" t="s">
        <v>60</v>
      </c>
      <c r="F55" s="159">
        <v>3105</v>
      </c>
      <c r="G55" s="26"/>
    </row>
    <row r="56" spans="2:7" ht="18.75">
      <c r="B56" s="171"/>
      <c r="C56" s="166"/>
      <c r="D56" s="166">
        <v>2010</v>
      </c>
      <c r="E56" s="166" t="s">
        <v>39</v>
      </c>
      <c r="F56" s="167">
        <v>3105</v>
      </c>
      <c r="G56" s="26"/>
    </row>
    <row r="57" spans="2:7" ht="18.75">
      <c r="B57" s="163">
        <v>754</v>
      </c>
      <c r="C57" s="163"/>
      <c r="D57" s="163"/>
      <c r="E57" s="163" t="s">
        <v>27</v>
      </c>
      <c r="F57" s="170">
        <v>3550</v>
      </c>
      <c r="G57" s="27"/>
    </row>
    <row r="58" spans="2:7" ht="18.75">
      <c r="B58" s="149"/>
      <c r="C58" s="166">
        <v>75414</v>
      </c>
      <c r="D58" s="166"/>
      <c r="E58" s="166" t="s">
        <v>28</v>
      </c>
      <c r="F58" s="167">
        <v>3550</v>
      </c>
      <c r="G58" s="26"/>
    </row>
    <row r="59" spans="2:7" ht="18.75">
      <c r="B59" s="149"/>
      <c r="C59" s="149"/>
      <c r="D59" s="149">
        <v>2010</v>
      </c>
      <c r="E59" s="149" t="s">
        <v>90</v>
      </c>
      <c r="F59" s="161">
        <v>3550</v>
      </c>
      <c r="G59" s="26"/>
    </row>
    <row r="60" spans="2:7" ht="18.75">
      <c r="B60" s="149"/>
      <c r="C60" s="149"/>
      <c r="D60" s="149">
        <v>6310</v>
      </c>
      <c r="E60" s="149" t="s">
        <v>149</v>
      </c>
      <c r="F60" s="161"/>
      <c r="G60" s="26"/>
    </row>
    <row r="61" spans="2:7" ht="18.75">
      <c r="B61" s="164">
        <v>756</v>
      </c>
      <c r="C61" s="172"/>
      <c r="D61" s="172"/>
      <c r="E61" s="164" t="s">
        <v>129</v>
      </c>
      <c r="F61" s="157"/>
      <c r="G61" s="27"/>
    </row>
    <row r="62" spans="2:7" ht="18.75">
      <c r="B62" s="149"/>
      <c r="C62" s="149"/>
      <c r="D62" s="149"/>
      <c r="E62" s="165" t="s">
        <v>20</v>
      </c>
      <c r="F62" s="161"/>
      <c r="G62" s="27"/>
    </row>
    <row r="63" spans="2:7" ht="18.75">
      <c r="B63" s="149"/>
      <c r="C63" s="149"/>
      <c r="D63" s="149"/>
      <c r="E63" s="165" t="s">
        <v>131</v>
      </c>
      <c r="F63" s="161"/>
      <c r="G63" s="27"/>
    </row>
    <row r="64" spans="2:7" ht="18.75">
      <c r="B64" s="149"/>
      <c r="C64" s="149"/>
      <c r="D64" s="149"/>
      <c r="E64" s="165" t="s">
        <v>130</v>
      </c>
      <c r="F64" s="174"/>
      <c r="G64" s="27"/>
    </row>
    <row r="65" spans="2:7" ht="18.75">
      <c r="B65" s="171"/>
      <c r="C65" s="171"/>
      <c r="D65" s="171"/>
      <c r="E65" s="173" t="s">
        <v>103</v>
      </c>
      <c r="F65" s="155">
        <f>F67+F101+F76+F106+F90</f>
        <v>20319793</v>
      </c>
      <c r="G65" s="27"/>
    </row>
    <row r="66" spans="2:7" ht="18.75">
      <c r="B66" s="149"/>
      <c r="C66" s="149">
        <v>75601</v>
      </c>
      <c r="D66" s="149"/>
      <c r="E66" s="149" t="s">
        <v>132</v>
      </c>
      <c r="F66" s="161"/>
      <c r="G66" s="26"/>
    </row>
    <row r="67" spans="2:7" ht="18.75">
      <c r="B67" s="149"/>
      <c r="C67" s="171"/>
      <c r="D67" s="171"/>
      <c r="E67" s="149" t="s">
        <v>20</v>
      </c>
      <c r="F67" s="159">
        <f>F70+F71</f>
        <v>121000</v>
      </c>
      <c r="G67" s="26"/>
    </row>
    <row r="68" spans="2:7" ht="18.75">
      <c r="B68" s="149"/>
      <c r="C68" s="149"/>
      <c r="D68" s="148" t="s">
        <v>104</v>
      </c>
      <c r="E68" s="172" t="s">
        <v>61</v>
      </c>
      <c r="F68" s="161"/>
      <c r="G68" s="26"/>
    </row>
    <row r="69" spans="2:7" ht="18.75">
      <c r="B69" s="149"/>
      <c r="C69" s="149"/>
      <c r="D69" s="151"/>
      <c r="E69" s="149" t="s">
        <v>133</v>
      </c>
      <c r="F69" s="161"/>
      <c r="G69" s="26"/>
    </row>
    <row r="70" spans="2:7" ht="18.75">
      <c r="B70" s="149"/>
      <c r="C70" s="149"/>
      <c r="D70" s="151"/>
      <c r="E70" s="149" t="s">
        <v>70</v>
      </c>
      <c r="F70" s="161">
        <v>120000</v>
      </c>
      <c r="G70" s="26"/>
    </row>
    <row r="71" spans="2:7" ht="18.75">
      <c r="B71" s="149"/>
      <c r="C71" s="149"/>
      <c r="D71" s="148" t="s">
        <v>100</v>
      </c>
      <c r="E71" s="149" t="s">
        <v>62</v>
      </c>
      <c r="F71" s="161">
        <v>1000</v>
      </c>
      <c r="G71" s="26"/>
    </row>
    <row r="72" spans="2:7" ht="18.75">
      <c r="B72" s="149"/>
      <c r="C72" s="172">
        <v>75615</v>
      </c>
      <c r="D72" s="156"/>
      <c r="E72" s="172" t="s">
        <v>21</v>
      </c>
      <c r="F72" s="157"/>
      <c r="G72" s="26"/>
    </row>
    <row r="73" spans="2:7" ht="18.75">
      <c r="B73" s="149"/>
      <c r="C73" s="149"/>
      <c r="D73" s="151"/>
      <c r="E73" s="149" t="s">
        <v>134</v>
      </c>
      <c r="F73" s="161"/>
      <c r="G73" s="26"/>
    </row>
    <row r="74" spans="2:7" ht="18.75">
      <c r="B74" s="149"/>
      <c r="C74" s="149"/>
      <c r="D74" s="151"/>
      <c r="E74" s="149" t="s">
        <v>65</v>
      </c>
      <c r="F74" s="161"/>
      <c r="G74" s="26"/>
    </row>
    <row r="75" spans="2:7" ht="18.75">
      <c r="B75" s="149"/>
      <c r="C75" s="149"/>
      <c r="D75" s="151"/>
      <c r="E75" s="149" t="s">
        <v>150</v>
      </c>
      <c r="F75" s="161"/>
      <c r="G75" s="26"/>
    </row>
    <row r="76" spans="2:7" ht="18.75">
      <c r="B76" s="149"/>
      <c r="C76" s="149"/>
      <c r="D76" s="158"/>
      <c r="E76" s="171" t="s">
        <v>72</v>
      </c>
      <c r="F76" s="159">
        <f>F78+F80+F82+F84+F77+F79</f>
        <v>5001500</v>
      </c>
      <c r="G76" s="26"/>
    </row>
    <row r="77" spans="2:7" ht="18.75">
      <c r="B77" s="151"/>
      <c r="C77" s="172"/>
      <c r="D77" s="175">
        <v>2440</v>
      </c>
      <c r="E77" s="176" t="s">
        <v>92</v>
      </c>
      <c r="F77" s="161"/>
      <c r="G77" s="26"/>
    </row>
    <row r="78" spans="2:7" ht="18.75">
      <c r="B78" s="151"/>
      <c r="C78" s="149"/>
      <c r="D78" s="177" t="s">
        <v>105</v>
      </c>
      <c r="E78" s="178" t="s">
        <v>143</v>
      </c>
      <c r="F78" s="167">
        <v>4900000</v>
      </c>
      <c r="G78" s="26"/>
    </row>
    <row r="79" spans="2:7" ht="18.75">
      <c r="B79" s="151"/>
      <c r="C79" s="149"/>
      <c r="D79" s="177" t="s">
        <v>106</v>
      </c>
      <c r="E79" s="178" t="s">
        <v>22</v>
      </c>
      <c r="F79" s="167">
        <v>4500</v>
      </c>
      <c r="G79" s="26"/>
    </row>
    <row r="80" spans="2:7" ht="18.75">
      <c r="B80" s="151"/>
      <c r="C80" s="149"/>
      <c r="D80" s="177" t="s">
        <v>107</v>
      </c>
      <c r="E80" s="178" t="s">
        <v>142</v>
      </c>
      <c r="F80" s="167">
        <v>80000</v>
      </c>
      <c r="G80" s="26"/>
    </row>
    <row r="81" spans="2:7" ht="18.75">
      <c r="B81" s="151"/>
      <c r="C81" s="149"/>
      <c r="D81" s="179" t="s">
        <v>108</v>
      </c>
      <c r="E81" s="180" t="s">
        <v>63</v>
      </c>
      <c r="F81" s="157"/>
      <c r="G81" s="26"/>
    </row>
    <row r="82" spans="2:7" ht="18.75">
      <c r="B82" s="151"/>
      <c r="C82" s="149"/>
      <c r="D82" s="181"/>
      <c r="E82" s="182" t="s">
        <v>64</v>
      </c>
      <c r="F82" s="159">
        <v>7000</v>
      </c>
      <c r="G82" s="26"/>
    </row>
    <row r="83" spans="2:7" ht="18.75">
      <c r="B83" s="151"/>
      <c r="C83" s="149"/>
      <c r="D83" s="175" t="s">
        <v>100</v>
      </c>
      <c r="E83" s="176" t="s">
        <v>75</v>
      </c>
      <c r="F83" s="161"/>
      <c r="G83" s="26"/>
    </row>
    <row r="84" spans="2:7" ht="18.75">
      <c r="B84" s="151"/>
      <c r="C84" s="149"/>
      <c r="D84" s="175"/>
      <c r="E84" s="176" t="s">
        <v>137</v>
      </c>
      <c r="F84" s="161">
        <v>10000</v>
      </c>
      <c r="G84" s="26"/>
    </row>
    <row r="85" spans="2:7" ht="18.75">
      <c r="B85" s="151"/>
      <c r="C85" s="172">
        <v>75616</v>
      </c>
      <c r="D85" s="179"/>
      <c r="E85" s="180" t="s">
        <v>21</v>
      </c>
      <c r="F85" s="157"/>
      <c r="G85" s="26"/>
    </row>
    <row r="86" spans="2:7" ht="18.75">
      <c r="B86" s="151"/>
      <c r="C86" s="149"/>
      <c r="D86" s="175"/>
      <c r="E86" s="176" t="s">
        <v>134</v>
      </c>
      <c r="F86" s="161"/>
      <c r="G86" s="26"/>
    </row>
    <row r="87" spans="2:7" ht="18.75">
      <c r="B87" s="151"/>
      <c r="C87" s="149"/>
      <c r="D87" s="175"/>
      <c r="E87" s="176" t="s">
        <v>65</v>
      </c>
      <c r="F87" s="161"/>
      <c r="G87" s="26"/>
    </row>
    <row r="88" spans="2:7" ht="18.75">
      <c r="B88" s="151"/>
      <c r="C88" s="149"/>
      <c r="D88" s="175"/>
      <c r="E88" s="176" t="s">
        <v>136</v>
      </c>
      <c r="F88" s="161"/>
      <c r="G88" s="26"/>
    </row>
    <row r="89" spans="2:7" ht="18.75">
      <c r="B89" s="151"/>
      <c r="C89" s="149"/>
      <c r="D89" s="175"/>
      <c r="E89" s="176" t="s">
        <v>135</v>
      </c>
      <c r="F89" s="161"/>
      <c r="G89" s="26"/>
    </row>
    <row r="90" spans="2:7" ht="18.75">
      <c r="B90" s="151"/>
      <c r="C90" s="149"/>
      <c r="D90" s="181"/>
      <c r="E90" s="182" t="s">
        <v>20</v>
      </c>
      <c r="F90" s="159">
        <f>F91+F92+F93+F94+F95+F96+F98+F100</f>
        <v>2990000</v>
      </c>
      <c r="G90" s="26"/>
    </row>
    <row r="91" spans="2:7" ht="18.75">
      <c r="B91" s="151"/>
      <c r="C91" s="172"/>
      <c r="D91" s="177" t="s">
        <v>105</v>
      </c>
      <c r="E91" s="178" t="s">
        <v>143</v>
      </c>
      <c r="F91" s="159">
        <v>1600000</v>
      </c>
      <c r="G91" s="26"/>
    </row>
    <row r="92" spans="2:7" ht="18.75">
      <c r="B92" s="151"/>
      <c r="C92" s="149"/>
      <c r="D92" s="177" t="s">
        <v>106</v>
      </c>
      <c r="E92" s="166" t="s">
        <v>22</v>
      </c>
      <c r="F92" s="159">
        <v>30000</v>
      </c>
      <c r="G92" s="26"/>
    </row>
    <row r="93" spans="2:7" ht="18.75">
      <c r="B93" s="151"/>
      <c r="C93" s="149"/>
      <c r="D93" s="177" t="s">
        <v>107</v>
      </c>
      <c r="E93" s="178" t="s">
        <v>142</v>
      </c>
      <c r="F93" s="159">
        <v>350000</v>
      </c>
      <c r="G93" s="26"/>
    </row>
    <row r="94" spans="2:7" ht="18.75">
      <c r="B94" s="151"/>
      <c r="C94" s="149"/>
      <c r="D94" s="177" t="s">
        <v>109</v>
      </c>
      <c r="E94" s="166" t="s">
        <v>23</v>
      </c>
      <c r="F94" s="159">
        <v>70000</v>
      </c>
      <c r="G94" s="26"/>
    </row>
    <row r="95" spans="2:7" ht="18.75">
      <c r="B95" s="151"/>
      <c r="C95" s="149"/>
      <c r="D95" s="177" t="s">
        <v>110</v>
      </c>
      <c r="E95" s="166" t="s">
        <v>84</v>
      </c>
      <c r="F95" s="159"/>
      <c r="G95" s="26"/>
    </row>
    <row r="96" spans="2:7" ht="18.75">
      <c r="B96" s="151"/>
      <c r="C96" s="149"/>
      <c r="D96" s="177" t="s">
        <v>111</v>
      </c>
      <c r="E96" s="171" t="s">
        <v>66</v>
      </c>
      <c r="F96" s="159">
        <v>220000</v>
      </c>
      <c r="G96" s="26"/>
    </row>
    <row r="97" spans="2:7" ht="18.75">
      <c r="B97" s="151"/>
      <c r="C97" s="149"/>
      <c r="D97" s="179" t="s">
        <v>108</v>
      </c>
      <c r="E97" s="180" t="s">
        <v>63</v>
      </c>
      <c r="F97" s="157"/>
      <c r="G97" s="26"/>
    </row>
    <row r="98" spans="2:7" ht="18.75">
      <c r="B98" s="151"/>
      <c r="C98" s="149"/>
      <c r="D98" s="181"/>
      <c r="E98" s="182" t="s">
        <v>64</v>
      </c>
      <c r="F98" s="161">
        <v>700000</v>
      </c>
      <c r="G98" s="26"/>
    </row>
    <row r="99" spans="2:7" ht="18.75">
      <c r="B99" s="151"/>
      <c r="C99" s="149"/>
      <c r="D99" s="183" t="s">
        <v>100</v>
      </c>
      <c r="E99" s="180" t="s">
        <v>75</v>
      </c>
      <c r="F99" s="157"/>
      <c r="G99" s="26"/>
    </row>
    <row r="100" spans="2:7" ht="18.75">
      <c r="B100" s="151"/>
      <c r="C100" s="171"/>
      <c r="D100" s="184"/>
      <c r="E100" s="182" t="s">
        <v>137</v>
      </c>
      <c r="F100" s="159">
        <v>20000</v>
      </c>
      <c r="G100" s="26"/>
    </row>
    <row r="101" spans="2:7" ht="18.75">
      <c r="B101" s="149"/>
      <c r="C101" s="171">
        <v>75618</v>
      </c>
      <c r="D101" s="166"/>
      <c r="E101" s="166" t="s">
        <v>113</v>
      </c>
      <c r="F101" s="159">
        <v>570000</v>
      </c>
      <c r="G101" s="26"/>
    </row>
    <row r="102" spans="2:7" ht="18.75">
      <c r="B102" s="149"/>
      <c r="C102" s="149"/>
      <c r="D102" s="148" t="s">
        <v>114</v>
      </c>
      <c r="E102" s="172" t="s">
        <v>24</v>
      </c>
      <c r="F102" s="157">
        <v>500000</v>
      </c>
      <c r="G102" s="26"/>
    </row>
    <row r="103" spans="2:7" ht="18.75">
      <c r="B103" s="151"/>
      <c r="C103" s="149"/>
      <c r="D103" s="185" t="s">
        <v>181</v>
      </c>
      <c r="E103" s="172" t="s">
        <v>113</v>
      </c>
      <c r="F103" s="157">
        <v>70000</v>
      </c>
      <c r="G103" s="26"/>
    </row>
    <row r="104" spans="2:7" ht="18.75">
      <c r="B104" s="151"/>
      <c r="C104" s="172">
        <v>75621</v>
      </c>
      <c r="D104" s="186"/>
      <c r="E104" s="172" t="s">
        <v>43</v>
      </c>
      <c r="F104" s="157"/>
      <c r="G104" s="26"/>
    </row>
    <row r="105" spans="2:7" ht="18.75">
      <c r="B105" s="151"/>
      <c r="C105" s="149"/>
      <c r="D105" s="187"/>
      <c r="E105" s="149" t="s">
        <v>67</v>
      </c>
      <c r="F105" s="161"/>
      <c r="G105" s="26"/>
    </row>
    <row r="106" spans="2:7" ht="18.75">
      <c r="B106" s="151"/>
      <c r="C106" s="171"/>
      <c r="D106" s="188"/>
      <c r="E106" s="171" t="s">
        <v>19</v>
      </c>
      <c r="F106" s="159">
        <f>F107+F108</f>
        <v>11637293</v>
      </c>
      <c r="G106" s="26"/>
    </row>
    <row r="107" spans="2:7" ht="18.75">
      <c r="B107" s="149"/>
      <c r="C107" s="149"/>
      <c r="D107" s="172" t="s">
        <v>115</v>
      </c>
      <c r="E107" s="172" t="s">
        <v>138</v>
      </c>
      <c r="F107" s="157">
        <v>11317293</v>
      </c>
      <c r="G107" s="26"/>
    </row>
    <row r="108" spans="2:7" ht="18.75">
      <c r="B108" s="149"/>
      <c r="C108" s="171"/>
      <c r="D108" s="171" t="s">
        <v>116</v>
      </c>
      <c r="E108" s="171" t="s">
        <v>139</v>
      </c>
      <c r="F108" s="159">
        <v>320000</v>
      </c>
      <c r="G108" s="26"/>
    </row>
    <row r="109" spans="2:7" ht="18.75">
      <c r="B109" s="163">
        <v>758</v>
      </c>
      <c r="C109" s="163"/>
      <c r="D109" s="163"/>
      <c r="E109" s="189" t="s">
        <v>18</v>
      </c>
      <c r="F109" s="170">
        <f>F112+F116+F118</f>
        <v>7558734</v>
      </c>
      <c r="G109" s="27"/>
    </row>
    <row r="110" spans="2:7" ht="18.75">
      <c r="B110" s="172"/>
      <c r="C110" s="172">
        <v>75801</v>
      </c>
      <c r="D110" s="172"/>
      <c r="E110" s="172" t="s">
        <v>29</v>
      </c>
      <c r="F110" s="157"/>
      <c r="G110" s="26"/>
    </row>
    <row r="111" spans="2:7" ht="18.75">
      <c r="B111" s="149"/>
      <c r="C111" s="149"/>
      <c r="D111" s="149"/>
      <c r="E111" s="149" t="s">
        <v>30</v>
      </c>
      <c r="F111" s="161"/>
      <c r="G111" s="26"/>
    </row>
    <row r="112" spans="2:7" ht="18.75">
      <c r="B112" s="171"/>
      <c r="C112" s="171"/>
      <c r="D112" s="171"/>
      <c r="E112" s="171" t="s">
        <v>31</v>
      </c>
      <c r="F112" s="159">
        <v>7393771</v>
      </c>
      <c r="G112" s="26"/>
    </row>
    <row r="113" spans="2:7" ht="18.75">
      <c r="B113" s="172"/>
      <c r="C113" s="172"/>
      <c r="D113" s="156">
        <v>2920</v>
      </c>
      <c r="E113" s="172" t="s">
        <v>69</v>
      </c>
      <c r="F113" s="157"/>
      <c r="G113" s="26"/>
    </row>
    <row r="114" spans="2:7" ht="18.75">
      <c r="B114" s="171"/>
      <c r="C114" s="171"/>
      <c r="D114" s="158"/>
      <c r="E114" s="171" t="s">
        <v>68</v>
      </c>
      <c r="F114" s="159">
        <v>7393771</v>
      </c>
      <c r="G114" s="26"/>
    </row>
    <row r="115" spans="2:7" ht="18.75">
      <c r="B115" s="172"/>
      <c r="C115" s="172">
        <v>75831</v>
      </c>
      <c r="D115" s="172"/>
      <c r="E115" s="156" t="s">
        <v>121</v>
      </c>
      <c r="F115" s="157"/>
      <c r="G115" s="26"/>
    </row>
    <row r="116" spans="2:7" ht="18.75">
      <c r="B116" s="149"/>
      <c r="C116" s="171"/>
      <c r="D116" s="171"/>
      <c r="E116" s="158" t="s">
        <v>33</v>
      </c>
      <c r="F116" s="159">
        <v>44963</v>
      </c>
      <c r="G116" s="26"/>
    </row>
    <row r="117" spans="2:7" ht="18.75">
      <c r="B117" s="149"/>
      <c r="C117" s="171"/>
      <c r="D117" s="171">
        <v>2920</v>
      </c>
      <c r="E117" s="172" t="s">
        <v>32</v>
      </c>
      <c r="F117" s="159">
        <v>44963</v>
      </c>
      <c r="G117" s="26"/>
    </row>
    <row r="118" spans="2:7" ht="18.75">
      <c r="B118" s="149"/>
      <c r="C118" s="166">
        <v>75814</v>
      </c>
      <c r="D118" s="166"/>
      <c r="E118" s="166" t="s">
        <v>34</v>
      </c>
      <c r="F118" s="167">
        <v>120000</v>
      </c>
      <c r="G118" s="26"/>
    </row>
    <row r="119" spans="2:7" ht="18.75">
      <c r="B119" s="171"/>
      <c r="C119" s="149"/>
      <c r="D119" s="148" t="s">
        <v>117</v>
      </c>
      <c r="E119" s="171" t="s">
        <v>53</v>
      </c>
      <c r="F119" s="161">
        <v>120000</v>
      </c>
      <c r="G119" s="26"/>
    </row>
    <row r="120" spans="2:7" ht="18.75">
      <c r="B120" s="163">
        <v>801</v>
      </c>
      <c r="C120" s="163"/>
      <c r="D120" s="163"/>
      <c r="E120" s="173" t="s">
        <v>41</v>
      </c>
      <c r="F120" s="170">
        <f>F121+F128+F125</f>
        <v>790000</v>
      </c>
      <c r="G120" s="27"/>
    </row>
    <row r="121" spans="2:7" ht="18.75">
      <c r="B121" s="149"/>
      <c r="C121" s="166">
        <v>80101</v>
      </c>
      <c r="D121" s="166"/>
      <c r="E121" s="166" t="s">
        <v>13</v>
      </c>
      <c r="F121" s="167">
        <f>F122+F123+F124</f>
        <v>30000</v>
      </c>
      <c r="G121" s="26"/>
    </row>
    <row r="122" spans="2:7" ht="18.75">
      <c r="B122" s="149"/>
      <c r="C122" s="149"/>
      <c r="D122" s="190" t="s">
        <v>102</v>
      </c>
      <c r="E122" s="149" t="s">
        <v>58</v>
      </c>
      <c r="F122" s="161">
        <v>20000</v>
      </c>
      <c r="G122" s="26"/>
    </row>
    <row r="123" spans="2:7" ht="18.75">
      <c r="B123" s="149"/>
      <c r="C123" s="149"/>
      <c r="D123" s="190" t="s">
        <v>145</v>
      </c>
      <c r="E123" s="149" t="s">
        <v>3</v>
      </c>
      <c r="F123" s="161"/>
      <c r="G123" s="26"/>
    </row>
    <row r="124" spans="2:7" ht="18.75">
      <c r="B124" s="149"/>
      <c r="C124" s="149"/>
      <c r="D124" s="190">
        <v>2440</v>
      </c>
      <c r="E124" s="149" t="s">
        <v>92</v>
      </c>
      <c r="F124" s="161">
        <v>10000</v>
      </c>
      <c r="G124" s="26"/>
    </row>
    <row r="125" spans="2:7" ht="18.75">
      <c r="B125" s="149"/>
      <c r="C125" s="166">
        <v>80104</v>
      </c>
      <c r="D125" s="191"/>
      <c r="E125" s="166" t="s">
        <v>148</v>
      </c>
      <c r="F125" s="167">
        <f>F126+F127</f>
        <v>760000</v>
      </c>
      <c r="G125" s="26"/>
    </row>
    <row r="126" spans="2:7" ht="18.75">
      <c r="B126" s="149"/>
      <c r="C126" s="149"/>
      <c r="D126" s="190" t="s">
        <v>102</v>
      </c>
      <c r="E126" s="149" t="s">
        <v>58</v>
      </c>
      <c r="F126" s="161">
        <v>500000</v>
      </c>
      <c r="G126" s="26"/>
    </row>
    <row r="127" spans="2:7" ht="18.75">
      <c r="B127" s="149"/>
      <c r="C127" s="149"/>
      <c r="D127" s="190">
        <v>2310</v>
      </c>
      <c r="E127" s="149" t="s">
        <v>162</v>
      </c>
      <c r="F127" s="161">
        <v>260000</v>
      </c>
      <c r="G127" s="26"/>
    </row>
    <row r="128" spans="2:7" ht="18.75">
      <c r="B128" s="149"/>
      <c r="C128" s="166">
        <v>80195</v>
      </c>
      <c r="D128" s="191"/>
      <c r="E128" s="166" t="s">
        <v>7</v>
      </c>
      <c r="F128" s="167"/>
      <c r="G128" s="26"/>
    </row>
    <row r="129" spans="2:7" ht="18.75">
      <c r="B129" s="149"/>
      <c r="C129" s="149"/>
      <c r="D129" s="191">
        <v>2030</v>
      </c>
      <c r="E129" s="166" t="s">
        <v>3</v>
      </c>
      <c r="F129" s="167"/>
      <c r="G129" s="26"/>
    </row>
    <row r="130" spans="2:7" ht="18.75">
      <c r="B130" s="163">
        <v>851</v>
      </c>
      <c r="C130" s="163"/>
      <c r="D130" s="163"/>
      <c r="E130" s="163" t="s">
        <v>14</v>
      </c>
      <c r="F130" s="170">
        <v>230000</v>
      </c>
      <c r="G130" s="27"/>
    </row>
    <row r="131" spans="2:7" ht="18.75">
      <c r="B131" s="149"/>
      <c r="C131" s="172">
        <v>85154</v>
      </c>
      <c r="D131" s="172"/>
      <c r="E131" s="172" t="s">
        <v>15</v>
      </c>
      <c r="F131" s="172"/>
      <c r="G131" s="26"/>
    </row>
    <row r="132" spans="2:7" ht="18.75">
      <c r="B132" s="149"/>
      <c r="C132" s="171"/>
      <c r="D132" s="171"/>
      <c r="E132" s="171" t="s">
        <v>16</v>
      </c>
      <c r="F132" s="159">
        <v>230000</v>
      </c>
      <c r="G132" s="26"/>
    </row>
    <row r="133" spans="2:7" ht="18.75">
      <c r="B133" s="149"/>
      <c r="C133" s="149"/>
      <c r="D133" s="160" t="s">
        <v>118</v>
      </c>
      <c r="E133" s="172" t="s">
        <v>141</v>
      </c>
      <c r="F133" s="161"/>
      <c r="G133" s="26"/>
    </row>
    <row r="134" spans="2:7" ht="18.75">
      <c r="B134" s="149"/>
      <c r="C134" s="149"/>
      <c r="D134" s="160"/>
      <c r="E134" s="171" t="s">
        <v>140</v>
      </c>
      <c r="F134" s="161">
        <v>230000</v>
      </c>
      <c r="G134" s="26"/>
    </row>
    <row r="135" spans="2:7" ht="18.75">
      <c r="B135" s="163">
        <v>852</v>
      </c>
      <c r="C135" s="163"/>
      <c r="D135" s="163"/>
      <c r="E135" s="163" t="s">
        <v>119</v>
      </c>
      <c r="F135" s="170">
        <f>F138+F140+F143+F145+F136+F149</f>
        <v>5182215</v>
      </c>
      <c r="G135" s="27"/>
    </row>
    <row r="136" spans="2:7" ht="18.75">
      <c r="B136" s="162"/>
      <c r="C136" s="156">
        <v>85212</v>
      </c>
      <c r="D136" s="164"/>
      <c r="E136" s="166" t="s">
        <v>144</v>
      </c>
      <c r="F136" s="157">
        <f>F137</f>
        <v>4057103</v>
      </c>
      <c r="G136" s="27"/>
    </row>
    <row r="137" spans="2:7" ht="18.75">
      <c r="B137" s="162"/>
      <c r="C137" s="152"/>
      <c r="D137" s="172">
        <v>2010</v>
      </c>
      <c r="E137" s="149" t="s">
        <v>39</v>
      </c>
      <c r="F137" s="192">
        <v>4057103</v>
      </c>
      <c r="G137" s="27"/>
    </row>
    <row r="138" spans="2:7" ht="18.75">
      <c r="B138" s="162"/>
      <c r="C138" s="156">
        <v>85213</v>
      </c>
      <c r="D138" s="164"/>
      <c r="E138" s="166" t="s">
        <v>93</v>
      </c>
      <c r="F138" s="157">
        <v>28339</v>
      </c>
      <c r="G138" s="26"/>
    </row>
    <row r="139" spans="2:7" ht="18.75">
      <c r="B139" s="162"/>
      <c r="C139" s="156"/>
      <c r="D139" s="157">
        <v>2010</v>
      </c>
      <c r="E139" s="149" t="s">
        <v>39</v>
      </c>
      <c r="F139" s="157">
        <v>28339</v>
      </c>
      <c r="G139" s="26"/>
    </row>
    <row r="140" spans="2:7" ht="18.75">
      <c r="B140" s="151"/>
      <c r="C140" s="166">
        <v>85214</v>
      </c>
      <c r="D140" s="166"/>
      <c r="E140" s="193" t="s">
        <v>94</v>
      </c>
      <c r="F140" s="167">
        <f>F141+F142</f>
        <v>454784</v>
      </c>
      <c r="G140" s="26"/>
    </row>
    <row r="141" spans="2:7" ht="18.75">
      <c r="B141" s="149"/>
      <c r="C141" s="149"/>
      <c r="D141" s="161">
        <v>2010</v>
      </c>
      <c r="E141" s="166" t="s">
        <v>39</v>
      </c>
      <c r="F141" s="161">
        <v>306943</v>
      </c>
      <c r="G141" s="26"/>
    </row>
    <row r="142" spans="2:7" ht="18.75">
      <c r="B142" s="149"/>
      <c r="C142" s="149"/>
      <c r="D142" s="167">
        <v>2030</v>
      </c>
      <c r="E142" s="166" t="s">
        <v>39</v>
      </c>
      <c r="F142" s="167">
        <v>147841</v>
      </c>
      <c r="G142" s="26"/>
    </row>
    <row r="143" spans="2:7" ht="18.75">
      <c r="B143" s="149"/>
      <c r="C143" s="166">
        <v>85219</v>
      </c>
      <c r="D143" s="166"/>
      <c r="E143" s="166" t="s">
        <v>71</v>
      </c>
      <c r="F143" s="167">
        <v>525747</v>
      </c>
      <c r="G143" s="26"/>
    </row>
    <row r="144" spans="2:7" ht="18.75">
      <c r="B144" s="151"/>
      <c r="C144" s="158"/>
      <c r="D144" s="158">
        <v>2030</v>
      </c>
      <c r="E144" s="166" t="s">
        <v>39</v>
      </c>
      <c r="F144" s="159">
        <v>525747</v>
      </c>
      <c r="G144" s="26"/>
    </row>
    <row r="145" spans="2:7" ht="18.75">
      <c r="B145" s="149"/>
      <c r="C145" s="166">
        <v>85228</v>
      </c>
      <c r="D145" s="166"/>
      <c r="E145" s="166" t="s">
        <v>17</v>
      </c>
      <c r="F145" s="167">
        <f>F146+F147+F148</f>
        <v>116242</v>
      </c>
      <c r="G145" s="26"/>
    </row>
    <row r="146" spans="2:7" ht="18.75">
      <c r="B146" s="149"/>
      <c r="C146" s="149"/>
      <c r="D146" s="194" t="s">
        <v>120</v>
      </c>
      <c r="E146" s="149" t="s">
        <v>10</v>
      </c>
      <c r="F146" s="167">
        <v>17000</v>
      </c>
      <c r="G146" s="26"/>
    </row>
    <row r="147" spans="2:7" ht="18.75">
      <c r="B147" s="149"/>
      <c r="C147" s="149"/>
      <c r="D147" s="194">
        <v>2010</v>
      </c>
      <c r="E147" s="166" t="s">
        <v>39</v>
      </c>
      <c r="F147" s="167">
        <v>98942</v>
      </c>
      <c r="G147" s="26"/>
    </row>
    <row r="148" spans="2:7" ht="18.75">
      <c r="B148" s="149"/>
      <c r="C148" s="149"/>
      <c r="D148" s="148">
        <v>2360</v>
      </c>
      <c r="E148" s="166" t="s">
        <v>128</v>
      </c>
      <c r="F148" s="161">
        <v>300</v>
      </c>
      <c r="G148" s="26"/>
    </row>
    <row r="149" spans="2:7" ht="18.75">
      <c r="B149" s="149"/>
      <c r="C149" s="166">
        <v>85295</v>
      </c>
      <c r="D149" s="195"/>
      <c r="E149" s="166" t="s">
        <v>7</v>
      </c>
      <c r="F149" s="167"/>
      <c r="G149" s="26"/>
    </row>
    <row r="150" spans="2:7" ht="18.75">
      <c r="B150" s="149"/>
      <c r="C150" s="149"/>
      <c r="D150" s="148">
        <v>2030</v>
      </c>
      <c r="E150" s="172" t="s">
        <v>39</v>
      </c>
      <c r="F150" s="161"/>
      <c r="G150" s="26"/>
    </row>
    <row r="151" spans="2:7" ht="18.75">
      <c r="B151" s="164">
        <v>921</v>
      </c>
      <c r="C151" s="172"/>
      <c r="D151" s="156"/>
      <c r="E151" s="164" t="s">
        <v>89</v>
      </c>
      <c r="F151" s="157"/>
      <c r="G151" s="27"/>
    </row>
    <row r="152" spans="2:7" ht="18.75">
      <c r="B152" s="171"/>
      <c r="C152" s="171"/>
      <c r="D152" s="158"/>
      <c r="E152" s="173" t="s">
        <v>88</v>
      </c>
      <c r="F152" s="155">
        <f>F153</f>
        <v>100000</v>
      </c>
      <c r="G152" s="27"/>
    </row>
    <row r="153" spans="2:7" ht="18.75">
      <c r="B153" s="149"/>
      <c r="C153" s="171">
        <v>92195</v>
      </c>
      <c r="D153" s="171"/>
      <c r="E153" s="171" t="s">
        <v>7</v>
      </c>
      <c r="F153" s="159">
        <v>100000</v>
      </c>
      <c r="G153" s="26"/>
    </row>
    <row r="154" spans="2:7" ht="18.75">
      <c r="B154" s="149"/>
      <c r="C154" s="149"/>
      <c r="D154" s="194" t="s">
        <v>102</v>
      </c>
      <c r="E154" s="166" t="s">
        <v>58</v>
      </c>
      <c r="F154" s="167">
        <v>100000</v>
      </c>
      <c r="G154" s="26"/>
    </row>
    <row r="155" spans="2:7" ht="18.75">
      <c r="B155" s="163">
        <v>926</v>
      </c>
      <c r="C155" s="166"/>
      <c r="D155" s="166"/>
      <c r="E155" s="173" t="s">
        <v>37</v>
      </c>
      <c r="F155" s="170">
        <v>924000</v>
      </c>
      <c r="G155" s="27"/>
    </row>
    <row r="156" spans="2:7" ht="18.75">
      <c r="B156" s="164"/>
      <c r="C156" s="172">
        <v>92601</v>
      </c>
      <c r="D156" s="172"/>
      <c r="E156" s="149" t="s">
        <v>156</v>
      </c>
      <c r="F156" s="192">
        <v>924000</v>
      </c>
      <c r="G156" s="27"/>
    </row>
    <row r="157" spans="2:7" ht="18.75">
      <c r="B157" s="165"/>
      <c r="C157" s="156"/>
      <c r="D157" s="172">
        <v>6260</v>
      </c>
      <c r="E157" s="180" t="s">
        <v>153</v>
      </c>
      <c r="F157" s="153"/>
      <c r="G157" s="27"/>
    </row>
    <row r="158" spans="2:7" ht="18.75">
      <c r="B158" s="173"/>
      <c r="C158" s="158"/>
      <c r="D158" s="171"/>
      <c r="E158" s="182" t="s">
        <v>154</v>
      </c>
      <c r="F158" s="196">
        <v>924000</v>
      </c>
      <c r="G158" s="27"/>
    </row>
    <row r="159" spans="2:7" ht="18.75">
      <c r="B159" s="173"/>
      <c r="C159" s="166"/>
      <c r="D159" s="166"/>
      <c r="E159" s="166"/>
      <c r="F159" s="167"/>
      <c r="G159" s="26"/>
    </row>
    <row r="161" ht="18.75">
      <c r="J161" s="26"/>
    </row>
    <row r="162" ht="18.75">
      <c r="J162" s="26"/>
    </row>
    <row r="163" ht="18.75">
      <c r="J163" s="26"/>
    </row>
    <row r="164" ht="18.75">
      <c r="J164" s="26"/>
    </row>
    <row r="165" ht="18.75">
      <c r="J165" s="26"/>
    </row>
    <row r="166" ht="18.75">
      <c r="J166" s="26"/>
    </row>
    <row r="167" ht="18.75">
      <c r="J167" s="26"/>
    </row>
    <row r="168" ht="18.75">
      <c r="J168" s="26"/>
    </row>
    <row r="169" ht="18.75">
      <c r="J169" s="27"/>
    </row>
    <row r="170" ht="18.75">
      <c r="J170" s="27"/>
    </row>
    <row r="171" ht="18.75">
      <c r="J171" s="27"/>
    </row>
    <row r="172" ht="18.75">
      <c r="J172" s="27"/>
    </row>
    <row r="173" ht="18.75">
      <c r="J173" s="26"/>
    </row>
    <row r="174" ht="18.75">
      <c r="J174" s="26"/>
    </row>
    <row r="175" ht="18.75">
      <c r="J175" s="26"/>
    </row>
    <row r="176" ht="18.75">
      <c r="J176" s="26"/>
    </row>
    <row r="177" ht="18.75">
      <c r="J177" s="26"/>
    </row>
    <row r="178" ht="18.75">
      <c r="J178" s="27"/>
    </row>
    <row r="179" ht="18.75">
      <c r="J179" s="27"/>
    </row>
    <row r="180" ht="18.75">
      <c r="J180" s="27"/>
    </row>
    <row r="181" ht="18.75">
      <c r="J181" s="27"/>
    </row>
    <row r="182" ht="18.75">
      <c r="J182" s="27"/>
    </row>
    <row r="183" ht="18.75">
      <c r="J183" s="26"/>
    </row>
    <row r="184" ht="18.75">
      <c r="J184" s="26"/>
    </row>
    <row r="185" ht="18.75">
      <c r="J185" s="27"/>
    </row>
    <row r="186" ht="18.75">
      <c r="J186" s="27"/>
    </row>
    <row r="187" ht="18.75">
      <c r="J187" s="27"/>
    </row>
    <row r="188" ht="18.75">
      <c r="J188" s="27"/>
    </row>
    <row r="189" ht="18.75">
      <c r="J189" s="26"/>
    </row>
  </sheetData>
  <printOptions/>
  <pageMargins left="0.7874015748031497" right="0.7874015748031497" top="0.8" bottom="0.79" header="0.4" footer="0.5118110236220472"/>
  <pageSetup horizontalDpi="600" verticalDpi="600" orientation="portrait" paperSize="9" scale="65" r:id="rId1"/>
  <headerFooter alignWithMargins="0">
    <oddFooter>&amp;CStrona &amp;P z &amp;N</oddFooter>
  </headerFooter>
  <rowBreaks count="2" manualBreakCount="2">
    <brk id="56" max="255" man="1"/>
    <brk id="114" max="255" man="1"/>
  </rowBreaks>
  <colBreaks count="2" manualBreakCount="2">
    <brk id="6" max="65535" man="1"/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B1">
      <selection activeCell="G174" sqref="G174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6.375" style="0" customWidth="1"/>
    <col min="4" max="4" width="28.25390625" style="0" customWidth="1"/>
    <col min="5" max="5" width="12.75390625" style="0" customWidth="1"/>
    <col min="6" max="6" width="12.375" style="0" customWidth="1"/>
    <col min="7" max="7" width="13.875" style="0" customWidth="1"/>
  </cols>
  <sheetData>
    <row r="1" spans="1:7" ht="15.75">
      <c r="A1" s="3" t="s">
        <v>0</v>
      </c>
      <c r="B1" s="3" t="s">
        <v>1</v>
      </c>
      <c r="C1" s="3" t="s">
        <v>35</v>
      </c>
      <c r="D1" s="3" t="s">
        <v>2</v>
      </c>
      <c r="E1" s="3" t="s">
        <v>167</v>
      </c>
      <c r="F1" s="3" t="s">
        <v>82</v>
      </c>
      <c r="G1" s="90" t="s">
        <v>82</v>
      </c>
    </row>
    <row r="2" spans="1:7" ht="15.75">
      <c r="A2" s="4"/>
      <c r="B2" s="4"/>
      <c r="C2" s="4"/>
      <c r="D2" s="4"/>
      <c r="E2" s="4" t="s">
        <v>168</v>
      </c>
      <c r="F2" s="4" t="s">
        <v>169</v>
      </c>
      <c r="G2" s="4" t="s">
        <v>170</v>
      </c>
    </row>
    <row r="3" spans="1:7" ht="16.5" thickBo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92">
        <v>7</v>
      </c>
    </row>
    <row r="4" spans="1:7" ht="15.75">
      <c r="A4" s="6"/>
      <c r="B4" s="6"/>
      <c r="C4" s="6"/>
      <c r="D4" s="32" t="s">
        <v>36</v>
      </c>
      <c r="E4" s="28">
        <f>E5+E13+E31+E38+E58+E66+E111+E122+E133+E138+E155+E164+E170+E52</f>
        <v>37330216</v>
      </c>
      <c r="F4" s="28">
        <f>F5+F13+F31+F38+F58+F66+F111+F122+F133+F138+F155+F164+F170+F52</f>
        <v>49692331</v>
      </c>
      <c r="G4" s="28">
        <f>G5+G13+G31+G38+G58+G66+G111+G122+G133+G138+G155+G164+G170+G52</f>
        <v>50822500</v>
      </c>
    </row>
    <row r="5" spans="1:7" ht="15.75">
      <c r="A5" s="7">
        <v>600</v>
      </c>
      <c r="B5" s="33"/>
      <c r="C5" s="7"/>
      <c r="D5" s="34" t="s">
        <v>78</v>
      </c>
      <c r="E5" s="35">
        <f>E6+E9</f>
        <v>190000</v>
      </c>
      <c r="F5" s="35">
        <f>F6+F9</f>
        <v>180000</v>
      </c>
      <c r="G5" s="81">
        <f>G6+G9</f>
        <v>180000</v>
      </c>
    </row>
    <row r="6" spans="1:7" ht="15.75">
      <c r="A6" s="8"/>
      <c r="B6" s="33">
        <v>60014</v>
      </c>
      <c r="C6" s="7"/>
      <c r="D6" s="36" t="s">
        <v>79</v>
      </c>
      <c r="E6" s="37">
        <v>140000</v>
      </c>
      <c r="F6" s="37">
        <v>180000</v>
      </c>
      <c r="G6" s="83">
        <v>180000</v>
      </c>
    </row>
    <row r="7" spans="1:7" ht="15.75">
      <c r="A7" s="8"/>
      <c r="B7" s="38"/>
      <c r="C7" s="75">
        <v>2320</v>
      </c>
      <c r="D7" s="13" t="s">
        <v>124</v>
      </c>
      <c r="E7" s="39">
        <v>140000</v>
      </c>
      <c r="F7" s="39">
        <v>140000</v>
      </c>
      <c r="G7" s="84">
        <v>180000</v>
      </c>
    </row>
    <row r="8" spans="1:7" ht="15.75">
      <c r="A8" s="8"/>
      <c r="B8" s="38"/>
      <c r="C8" s="38"/>
      <c r="D8" s="12" t="s">
        <v>123</v>
      </c>
      <c r="E8" s="39"/>
      <c r="F8" s="39"/>
      <c r="G8" s="84"/>
    </row>
    <row r="9" spans="1:7" ht="15.75">
      <c r="A9" s="8"/>
      <c r="B9" s="33">
        <v>60016</v>
      </c>
      <c r="C9" s="33"/>
      <c r="D9" s="36" t="s">
        <v>157</v>
      </c>
      <c r="E9" s="37">
        <v>50000</v>
      </c>
      <c r="F9" s="37"/>
      <c r="G9" s="83"/>
    </row>
    <row r="10" spans="1:7" ht="15.75">
      <c r="A10" s="8"/>
      <c r="B10" s="38"/>
      <c r="C10" s="38" t="s">
        <v>102</v>
      </c>
      <c r="D10" s="13" t="s">
        <v>58</v>
      </c>
      <c r="E10" s="39">
        <v>50000</v>
      </c>
      <c r="F10" s="39"/>
      <c r="G10" s="84"/>
    </row>
    <row r="11" spans="1:7" ht="15.75">
      <c r="A11" s="8"/>
      <c r="B11" s="38"/>
      <c r="C11" s="38">
        <v>2390</v>
      </c>
      <c r="D11" s="12" t="s">
        <v>163</v>
      </c>
      <c r="E11" s="39"/>
      <c r="F11" s="39"/>
      <c r="G11" s="84"/>
    </row>
    <row r="12" spans="1:7" ht="15.75">
      <c r="A12" s="9">
        <v>700</v>
      </c>
      <c r="B12" s="9"/>
      <c r="C12" s="9"/>
      <c r="D12" s="9" t="s">
        <v>8</v>
      </c>
      <c r="E12" s="40"/>
      <c r="F12" s="40"/>
      <c r="G12" s="46"/>
    </row>
    <row r="13" spans="1:7" ht="15.75">
      <c r="A13" s="10"/>
      <c r="B13" s="10"/>
      <c r="C13" s="10"/>
      <c r="D13" s="10" t="s">
        <v>9</v>
      </c>
      <c r="E13" s="41">
        <f>E29+E15</f>
        <v>3035000</v>
      </c>
      <c r="F13" s="41">
        <f>F29+F15</f>
        <v>9963000</v>
      </c>
      <c r="G13" s="56">
        <f>G29+G15</f>
        <v>6063000</v>
      </c>
    </row>
    <row r="14" spans="1:7" ht="15.75">
      <c r="A14" s="12"/>
      <c r="B14" s="42">
        <v>70005</v>
      </c>
      <c r="C14" s="42"/>
      <c r="D14" s="42" t="s">
        <v>11</v>
      </c>
      <c r="E14" s="30"/>
      <c r="F14" s="30"/>
      <c r="G14" s="55"/>
    </row>
    <row r="15" spans="1:7" ht="15.75">
      <c r="A15" s="12"/>
      <c r="B15" s="43"/>
      <c r="C15" s="43"/>
      <c r="D15" s="43" t="s">
        <v>12</v>
      </c>
      <c r="E15" s="44">
        <f>E18+E19+E20+E22+E25+E27</f>
        <v>2405000</v>
      </c>
      <c r="F15" s="44">
        <f>F18+F19+F20+F22+F25+F27</f>
        <v>9563000</v>
      </c>
      <c r="G15" s="50">
        <f>G18+G19+G20+G22+G25+G27</f>
        <v>5663000</v>
      </c>
    </row>
    <row r="16" spans="1:7" ht="15.75">
      <c r="A16" s="13"/>
      <c r="B16" s="13"/>
      <c r="C16" s="51" t="s">
        <v>95</v>
      </c>
      <c r="D16" s="13" t="s">
        <v>45</v>
      </c>
      <c r="E16" s="45"/>
      <c r="F16" s="45"/>
      <c r="G16" s="54"/>
    </row>
    <row r="17" spans="1:7" ht="15.75">
      <c r="A17" s="13"/>
      <c r="B17" s="13"/>
      <c r="C17" s="51"/>
      <c r="D17" s="13" t="s">
        <v>46</v>
      </c>
      <c r="E17" s="45"/>
      <c r="F17" s="45"/>
      <c r="G17" s="54"/>
    </row>
    <row r="18" spans="1:7" ht="15.75">
      <c r="A18" s="13"/>
      <c r="B18" s="13"/>
      <c r="C18" s="51"/>
      <c r="D18" s="13" t="s">
        <v>47</v>
      </c>
      <c r="E18" s="45">
        <v>200000</v>
      </c>
      <c r="F18" s="45">
        <v>280000</v>
      </c>
      <c r="G18" s="54">
        <v>280000</v>
      </c>
    </row>
    <row r="19" spans="1:7" ht="15.75">
      <c r="A19" s="13"/>
      <c r="B19" s="13"/>
      <c r="C19" s="51" t="s">
        <v>96</v>
      </c>
      <c r="D19" s="13" t="s">
        <v>44</v>
      </c>
      <c r="E19" s="45">
        <v>70000</v>
      </c>
      <c r="F19" s="45">
        <v>100000</v>
      </c>
      <c r="G19" s="54">
        <v>100000</v>
      </c>
    </row>
    <row r="20" spans="1:7" ht="15.75">
      <c r="A20" s="13"/>
      <c r="B20" s="13"/>
      <c r="C20" s="51" t="s">
        <v>97</v>
      </c>
      <c r="D20" s="13" t="s">
        <v>85</v>
      </c>
      <c r="E20" s="45">
        <v>250000</v>
      </c>
      <c r="F20" s="45">
        <v>260000</v>
      </c>
      <c r="G20" s="54">
        <v>260000</v>
      </c>
    </row>
    <row r="21" spans="1:7" ht="15.75">
      <c r="A21" s="13"/>
      <c r="B21" s="13"/>
      <c r="C21" s="51" t="s">
        <v>98</v>
      </c>
      <c r="D21" s="13" t="s">
        <v>83</v>
      </c>
      <c r="E21" s="45"/>
      <c r="F21" s="45"/>
      <c r="G21" s="54"/>
    </row>
    <row r="22" spans="1:7" ht="15.75">
      <c r="A22" s="13"/>
      <c r="B22" s="13"/>
      <c r="C22" s="51"/>
      <c r="D22" s="13" t="s">
        <v>125</v>
      </c>
      <c r="E22" s="45">
        <v>50000</v>
      </c>
      <c r="F22" s="45">
        <v>15000</v>
      </c>
      <c r="G22" s="54">
        <v>15000</v>
      </c>
    </row>
    <row r="23" spans="1:7" ht="15.75">
      <c r="A23" s="13"/>
      <c r="B23" s="13"/>
      <c r="C23" s="51" t="s">
        <v>99</v>
      </c>
      <c r="D23" s="13" t="s">
        <v>49</v>
      </c>
      <c r="E23" s="45"/>
      <c r="F23" s="45"/>
      <c r="G23" s="54"/>
    </row>
    <row r="24" spans="1:7" ht="15.75">
      <c r="A24" s="13"/>
      <c r="B24" s="13"/>
      <c r="C24" s="51"/>
      <c r="D24" s="13" t="s">
        <v>50</v>
      </c>
      <c r="E24" s="45"/>
      <c r="F24" s="45"/>
      <c r="G24" s="54"/>
    </row>
    <row r="25" spans="1:7" ht="15.75">
      <c r="A25" s="13"/>
      <c r="B25" s="13"/>
      <c r="C25" s="51"/>
      <c r="D25" s="13" t="s">
        <v>51</v>
      </c>
      <c r="E25" s="45">
        <v>1830000</v>
      </c>
      <c r="F25" s="45">
        <v>8900000</v>
      </c>
      <c r="G25" s="54">
        <v>5000000</v>
      </c>
    </row>
    <row r="26" spans="1:7" ht="15.75">
      <c r="A26" s="13"/>
      <c r="B26" s="13"/>
      <c r="C26" s="51" t="s">
        <v>100</v>
      </c>
      <c r="D26" s="13" t="s">
        <v>73</v>
      </c>
      <c r="E26" s="45"/>
      <c r="F26" s="45"/>
      <c r="G26" s="54"/>
    </row>
    <row r="27" spans="1:7" ht="15.75">
      <c r="A27" s="13"/>
      <c r="B27" s="13"/>
      <c r="C27" s="13"/>
      <c r="D27" s="13" t="s">
        <v>74</v>
      </c>
      <c r="E27" s="45">
        <v>5000</v>
      </c>
      <c r="F27" s="45">
        <v>8000</v>
      </c>
      <c r="G27" s="54">
        <v>8000</v>
      </c>
    </row>
    <row r="28" spans="1:7" ht="15.75">
      <c r="A28" s="13"/>
      <c r="B28" s="42">
        <v>70021</v>
      </c>
      <c r="C28" s="9"/>
      <c r="D28" s="42" t="s">
        <v>80</v>
      </c>
      <c r="E28" s="40"/>
      <c r="F28" s="40"/>
      <c r="G28" s="46"/>
    </row>
    <row r="29" spans="1:7" ht="15.75">
      <c r="A29" s="13"/>
      <c r="B29" s="10"/>
      <c r="C29" s="10"/>
      <c r="D29" s="43" t="s">
        <v>81</v>
      </c>
      <c r="E29" s="44">
        <v>630000</v>
      </c>
      <c r="F29" s="44">
        <v>400000</v>
      </c>
      <c r="G29" s="50">
        <v>400000</v>
      </c>
    </row>
    <row r="30" spans="1:7" ht="15.75">
      <c r="A30" s="13"/>
      <c r="B30" s="11"/>
      <c r="C30" s="12" t="s">
        <v>97</v>
      </c>
      <c r="D30" s="13" t="s">
        <v>48</v>
      </c>
      <c r="E30" s="45">
        <v>630000</v>
      </c>
      <c r="F30" s="45">
        <v>400000</v>
      </c>
      <c r="G30" s="54">
        <v>400000</v>
      </c>
    </row>
    <row r="31" spans="1:7" ht="15.75">
      <c r="A31" s="14">
        <v>710</v>
      </c>
      <c r="B31" s="16"/>
      <c r="C31" s="16"/>
      <c r="D31" s="16" t="s">
        <v>52</v>
      </c>
      <c r="E31" s="46"/>
      <c r="F31" s="46"/>
      <c r="G31" s="46"/>
    </row>
    <row r="32" spans="1:7" ht="15.75">
      <c r="A32" s="15"/>
      <c r="B32" s="19">
        <v>71035</v>
      </c>
      <c r="C32" s="14"/>
      <c r="D32" s="19" t="s">
        <v>86</v>
      </c>
      <c r="E32" s="47"/>
      <c r="F32" s="47"/>
      <c r="G32" s="47"/>
    </row>
    <row r="33" spans="1:7" ht="15.75">
      <c r="A33" s="13"/>
      <c r="B33" s="13"/>
      <c r="C33" s="48">
        <v>2020</v>
      </c>
      <c r="D33" s="13" t="s">
        <v>124</v>
      </c>
      <c r="E33" s="45"/>
      <c r="F33" s="45"/>
      <c r="G33" s="54"/>
    </row>
    <row r="34" spans="1:7" ht="15.75">
      <c r="A34" s="13"/>
      <c r="B34" s="13"/>
      <c r="C34" s="48"/>
      <c r="D34" s="13" t="s">
        <v>127</v>
      </c>
      <c r="E34" s="45"/>
      <c r="F34" s="45"/>
      <c r="G34" s="54"/>
    </row>
    <row r="35" spans="1:7" ht="15.75">
      <c r="A35" s="13"/>
      <c r="B35" s="13"/>
      <c r="C35" s="48"/>
      <c r="D35" s="13" t="s">
        <v>126</v>
      </c>
      <c r="E35" s="45"/>
      <c r="F35" s="45"/>
      <c r="G35" s="54"/>
    </row>
    <row r="36" spans="1:7" ht="15.75">
      <c r="A36" s="13"/>
      <c r="B36" s="13"/>
      <c r="C36" s="48"/>
      <c r="D36" s="13" t="s">
        <v>40</v>
      </c>
      <c r="E36" s="45"/>
      <c r="F36" s="45"/>
      <c r="G36" s="54"/>
    </row>
    <row r="37" spans="1:7" ht="15.75">
      <c r="A37" s="13"/>
      <c r="B37" s="13"/>
      <c r="C37" s="48"/>
      <c r="D37" s="13" t="s">
        <v>87</v>
      </c>
      <c r="E37" s="45"/>
      <c r="F37" s="45"/>
      <c r="G37" s="50"/>
    </row>
    <row r="38" spans="1:7" ht="15.75">
      <c r="A38" s="14">
        <v>750</v>
      </c>
      <c r="B38" s="14"/>
      <c r="C38" s="49"/>
      <c r="D38" s="14" t="s">
        <v>54</v>
      </c>
      <c r="E38" s="31">
        <f>E39+E48</f>
        <v>153000</v>
      </c>
      <c r="F38" s="31">
        <f>F39+F48</f>
        <v>153639</v>
      </c>
      <c r="G38" s="31">
        <f>G39+G48</f>
        <v>157000</v>
      </c>
    </row>
    <row r="39" spans="1:7" ht="15.75">
      <c r="A39" s="13"/>
      <c r="B39" s="18">
        <v>75011</v>
      </c>
      <c r="C39" s="18"/>
      <c r="D39" s="18" t="s">
        <v>25</v>
      </c>
      <c r="E39" s="50">
        <f>E45+E47</f>
        <v>118000</v>
      </c>
      <c r="F39" s="50">
        <f>F45+F47</f>
        <v>118639</v>
      </c>
      <c r="G39" s="50">
        <f>G45+G47</f>
        <v>122000</v>
      </c>
    </row>
    <row r="40" spans="1:7" ht="15.75">
      <c r="A40" s="13"/>
      <c r="B40" s="13"/>
      <c r="C40" s="51">
        <v>2010</v>
      </c>
      <c r="D40" s="13" t="s">
        <v>3</v>
      </c>
      <c r="E40" s="12"/>
      <c r="F40" s="12"/>
      <c r="G40" s="53"/>
    </row>
    <row r="41" spans="1:7" ht="15.75">
      <c r="A41" s="13"/>
      <c r="B41" s="13"/>
      <c r="C41" s="13"/>
      <c r="D41" s="13" t="s">
        <v>5</v>
      </c>
      <c r="E41" s="12"/>
      <c r="F41" s="12"/>
      <c r="G41" s="13"/>
    </row>
    <row r="42" spans="1:7" ht="15.75">
      <c r="A42" s="13"/>
      <c r="B42" s="13"/>
      <c r="C42" s="13"/>
      <c r="D42" s="13" t="s">
        <v>55</v>
      </c>
      <c r="E42" s="12"/>
      <c r="F42" s="12"/>
      <c r="G42" s="13"/>
    </row>
    <row r="43" spans="1:7" ht="15.75">
      <c r="A43" s="13"/>
      <c r="B43" s="13"/>
      <c r="C43" s="13"/>
      <c r="D43" s="13" t="s">
        <v>56</v>
      </c>
      <c r="E43" s="12"/>
      <c r="F43" s="12"/>
      <c r="G43" s="13"/>
    </row>
    <row r="44" spans="1:7" ht="15.75">
      <c r="A44" s="13"/>
      <c r="B44" s="13"/>
      <c r="C44" s="13"/>
      <c r="D44" s="13" t="s">
        <v>4</v>
      </c>
      <c r="E44" s="12"/>
      <c r="F44" s="12"/>
      <c r="G44" s="13"/>
    </row>
    <row r="45" spans="1:7" ht="15.75">
      <c r="A45" s="13"/>
      <c r="B45" s="13"/>
      <c r="C45" s="13"/>
      <c r="D45" s="13" t="s">
        <v>6</v>
      </c>
      <c r="E45" s="45">
        <v>115000</v>
      </c>
      <c r="F45" s="45">
        <v>116639</v>
      </c>
      <c r="G45" s="54">
        <v>119000</v>
      </c>
    </row>
    <row r="46" spans="1:7" ht="15.75">
      <c r="A46" s="13"/>
      <c r="B46" s="13"/>
      <c r="C46" s="13">
        <v>2360</v>
      </c>
      <c r="D46" s="13" t="s">
        <v>128</v>
      </c>
      <c r="E46" s="45"/>
      <c r="F46" s="45"/>
      <c r="G46" s="54"/>
    </row>
    <row r="47" spans="1:7" ht="15.75">
      <c r="A47" s="13"/>
      <c r="B47" s="13"/>
      <c r="C47" s="13"/>
      <c r="D47" s="13" t="s">
        <v>152</v>
      </c>
      <c r="E47" s="45">
        <v>3000</v>
      </c>
      <c r="F47" s="45">
        <v>2000</v>
      </c>
      <c r="G47" s="54">
        <v>3000</v>
      </c>
    </row>
    <row r="48" spans="1:7" ht="15.75">
      <c r="A48" s="13"/>
      <c r="B48" s="19">
        <v>75023</v>
      </c>
      <c r="C48" s="19"/>
      <c r="D48" s="19" t="s">
        <v>26</v>
      </c>
      <c r="E48" s="52">
        <f>E49+E50</f>
        <v>35000</v>
      </c>
      <c r="F48" s="52">
        <f>F49+F50</f>
        <v>35000</v>
      </c>
      <c r="G48" s="47">
        <f>G49+G50</f>
        <v>35000</v>
      </c>
    </row>
    <row r="49" spans="1:7" ht="15.75">
      <c r="A49" s="13"/>
      <c r="B49" s="53"/>
      <c r="C49" s="53" t="s">
        <v>101</v>
      </c>
      <c r="D49" s="53" t="s">
        <v>57</v>
      </c>
      <c r="E49" s="30">
        <v>15000</v>
      </c>
      <c r="F49" s="30">
        <v>15000</v>
      </c>
      <c r="G49" s="55">
        <v>15000</v>
      </c>
    </row>
    <row r="50" spans="1:7" ht="15.75">
      <c r="A50" s="13"/>
      <c r="B50" s="18"/>
      <c r="C50" s="18" t="s">
        <v>102</v>
      </c>
      <c r="D50" s="18" t="s">
        <v>58</v>
      </c>
      <c r="E50" s="44">
        <v>20000</v>
      </c>
      <c r="F50" s="44">
        <v>20000</v>
      </c>
      <c r="G50" s="50">
        <v>20000</v>
      </c>
    </row>
    <row r="51" spans="1:7" ht="15.75">
      <c r="A51" s="16">
        <v>751</v>
      </c>
      <c r="B51" s="16"/>
      <c r="C51" s="16"/>
      <c r="D51" s="16" t="s">
        <v>59</v>
      </c>
      <c r="E51" s="40"/>
      <c r="F51" s="40"/>
      <c r="G51" s="46"/>
    </row>
    <row r="52" spans="1:7" ht="15.75">
      <c r="A52" s="17"/>
      <c r="B52" s="17"/>
      <c r="C52" s="17"/>
      <c r="D52" s="17" t="s">
        <v>60</v>
      </c>
      <c r="E52" s="41">
        <f>E54+E56+E57</f>
        <v>3000</v>
      </c>
      <c r="F52" s="41">
        <f>F54+F56</f>
        <v>3000</v>
      </c>
      <c r="G52" s="56">
        <f>G54+G56</f>
        <v>3000</v>
      </c>
    </row>
    <row r="53" spans="1:7" ht="15.75">
      <c r="A53" s="53"/>
      <c r="B53" s="53">
        <v>75101</v>
      </c>
      <c r="C53" s="53"/>
      <c r="D53" s="53" t="s">
        <v>59</v>
      </c>
      <c r="E53" s="30"/>
      <c r="F53" s="30"/>
      <c r="G53" s="55"/>
    </row>
    <row r="54" spans="1:7" ht="15.75">
      <c r="A54" s="13"/>
      <c r="B54" s="18"/>
      <c r="C54" s="18"/>
      <c r="D54" s="18" t="s">
        <v>60</v>
      </c>
      <c r="E54" s="44">
        <v>3000</v>
      </c>
      <c r="F54" s="44">
        <v>3000</v>
      </c>
      <c r="G54" s="50">
        <v>3000</v>
      </c>
    </row>
    <row r="55" spans="1:7" ht="15.75">
      <c r="A55" s="13"/>
      <c r="B55" s="13"/>
      <c r="C55" s="19">
        <v>2010</v>
      </c>
      <c r="D55" s="13" t="s">
        <v>39</v>
      </c>
      <c r="E55" s="54">
        <v>3000</v>
      </c>
      <c r="F55" s="54">
        <v>3000</v>
      </c>
      <c r="G55" s="54">
        <v>3000</v>
      </c>
    </row>
    <row r="56" spans="1:7" ht="15.75">
      <c r="A56" s="18"/>
      <c r="B56" s="19">
        <v>75107</v>
      </c>
      <c r="C56" s="19">
        <v>2010</v>
      </c>
      <c r="D56" s="19" t="s">
        <v>158</v>
      </c>
      <c r="E56" s="47"/>
      <c r="F56" s="47"/>
      <c r="G56" s="47"/>
    </row>
    <row r="57" spans="1:7" ht="15.75">
      <c r="A57" s="18"/>
      <c r="B57" s="19">
        <v>75108</v>
      </c>
      <c r="C57" s="19">
        <v>2010</v>
      </c>
      <c r="D57" s="19" t="s">
        <v>159</v>
      </c>
      <c r="E57" s="47"/>
      <c r="F57" s="47"/>
      <c r="G57" s="47"/>
    </row>
    <row r="58" spans="1:7" ht="15.75">
      <c r="A58" s="14">
        <v>754</v>
      </c>
      <c r="B58" s="14"/>
      <c r="C58" s="14"/>
      <c r="D58" s="14" t="s">
        <v>27</v>
      </c>
      <c r="E58" s="31">
        <v>3500</v>
      </c>
      <c r="F58" s="31">
        <v>3600</v>
      </c>
      <c r="G58" s="31">
        <v>3500</v>
      </c>
    </row>
    <row r="59" spans="1:7" ht="15.75">
      <c r="A59" s="13"/>
      <c r="B59" s="19">
        <v>75414</v>
      </c>
      <c r="C59" s="19"/>
      <c r="D59" s="19" t="s">
        <v>28</v>
      </c>
      <c r="E59" s="47">
        <v>3500</v>
      </c>
      <c r="F59" s="47">
        <v>3500</v>
      </c>
      <c r="G59" s="47">
        <v>3500</v>
      </c>
    </row>
    <row r="60" spans="1:7" ht="15.75">
      <c r="A60" s="13"/>
      <c r="B60" s="13"/>
      <c r="C60" s="13">
        <v>2010</v>
      </c>
      <c r="D60" s="13" t="s">
        <v>90</v>
      </c>
      <c r="E60" s="54">
        <v>3500</v>
      </c>
      <c r="F60" s="54">
        <v>3500</v>
      </c>
      <c r="G60" s="54">
        <v>3500</v>
      </c>
    </row>
    <row r="61" spans="1:7" ht="15.75">
      <c r="A61" s="13"/>
      <c r="B61" s="13"/>
      <c r="C61" s="13">
        <v>6310</v>
      </c>
      <c r="D61" s="13" t="s">
        <v>149</v>
      </c>
      <c r="E61" s="54"/>
      <c r="F61" s="54"/>
      <c r="G61" s="54"/>
    </row>
    <row r="62" spans="1:7" ht="15.75">
      <c r="A62" s="16">
        <v>756</v>
      </c>
      <c r="B62" s="53"/>
      <c r="C62" s="53"/>
      <c r="D62" s="16" t="s">
        <v>129</v>
      </c>
      <c r="E62" s="55"/>
      <c r="F62" s="30"/>
      <c r="G62" s="55"/>
    </row>
    <row r="63" spans="1:7" ht="15.75">
      <c r="A63" s="13"/>
      <c r="B63" s="13"/>
      <c r="C63" s="13"/>
      <c r="D63" s="15" t="s">
        <v>20</v>
      </c>
      <c r="E63" s="54"/>
      <c r="F63" s="45"/>
      <c r="G63" s="54"/>
    </row>
    <row r="64" spans="1:7" ht="15.75">
      <c r="A64" s="13"/>
      <c r="B64" s="13"/>
      <c r="C64" s="13"/>
      <c r="D64" s="15" t="s">
        <v>131</v>
      </c>
      <c r="E64" s="54"/>
      <c r="F64" s="45"/>
      <c r="G64" s="54"/>
    </row>
    <row r="65" spans="1:7" ht="15.75">
      <c r="A65" s="13"/>
      <c r="B65" s="13"/>
      <c r="C65" s="13"/>
      <c r="D65" s="15" t="s">
        <v>130</v>
      </c>
      <c r="E65" s="29"/>
      <c r="F65" s="82"/>
      <c r="G65" s="29"/>
    </row>
    <row r="66" spans="1:7" ht="15.75">
      <c r="A66" s="18"/>
      <c r="B66" s="18"/>
      <c r="C66" s="18"/>
      <c r="D66" s="17" t="s">
        <v>103</v>
      </c>
      <c r="E66" s="29">
        <f>E68+E104+E77+E108+E91</f>
        <v>19283893</v>
      </c>
      <c r="F66" s="41">
        <f>F68+F104+F77+F108+F91</f>
        <v>24175248</v>
      </c>
      <c r="G66" s="56">
        <f>G68+G104+G77+G108+G91</f>
        <v>28615000</v>
      </c>
    </row>
    <row r="67" spans="1:7" ht="15.75">
      <c r="A67" s="13"/>
      <c r="B67" s="13">
        <v>75601</v>
      </c>
      <c r="C67" s="13"/>
      <c r="D67" s="13" t="s">
        <v>132</v>
      </c>
      <c r="E67" s="55"/>
      <c r="F67" s="45"/>
      <c r="G67" s="54"/>
    </row>
    <row r="68" spans="1:7" ht="15.75">
      <c r="A68" s="13"/>
      <c r="B68" s="18"/>
      <c r="C68" s="18"/>
      <c r="D68" s="13" t="s">
        <v>20</v>
      </c>
      <c r="E68" s="50">
        <f>E71+E72</f>
        <v>121000</v>
      </c>
      <c r="F68" s="50">
        <f>F71+F72</f>
        <v>81000</v>
      </c>
      <c r="G68" s="50">
        <f>G71+G72</f>
        <v>101000</v>
      </c>
    </row>
    <row r="69" spans="1:7" ht="15.75">
      <c r="A69" s="13"/>
      <c r="B69" s="13"/>
      <c r="C69" s="75" t="s">
        <v>104</v>
      </c>
      <c r="D69" s="53" t="s">
        <v>61</v>
      </c>
      <c r="E69" s="45"/>
      <c r="F69" s="45"/>
      <c r="G69" s="54"/>
    </row>
    <row r="70" spans="1:7" ht="15.75">
      <c r="A70" s="13"/>
      <c r="B70" s="13"/>
      <c r="C70" s="12"/>
      <c r="D70" s="13" t="s">
        <v>133</v>
      </c>
      <c r="E70" s="45"/>
      <c r="F70" s="45"/>
      <c r="G70" s="54"/>
    </row>
    <row r="71" spans="1:7" ht="15.75">
      <c r="A71" s="13"/>
      <c r="B71" s="13"/>
      <c r="C71" s="12"/>
      <c r="D71" s="13" t="s">
        <v>70</v>
      </c>
      <c r="E71" s="45">
        <v>120000</v>
      </c>
      <c r="F71" s="45">
        <v>80000</v>
      </c>
      <c r="G71" s="54">
        <v>100000</v>
      </c>
    </row>
    <row r="72" spans="1:7" ht="15.75">
      <c r="A72" s="13"/>
      <c r="B72" s="13"/>
      <c r="C72" s="75" t="s">
        <v>100</v>
      </c>
      <c r="D72" s="13" t="s">
        <v>62</v>
      </c>
      <c r="E72" s="45">
        <v>1000</v>
      </c>
      <c r="F72" s="45">
        <v>1000</v>
      </c>
      <c r="G72" s="50">
        <v>1000</v>
      </c>
    </row>
    <row r="73" spans="1:7" ht="15.75">
      <c r="A73" s="13"/>
      <c r="B73" s="53">
        <v>75615</v>
      </c>
      <c r="C73" s="42"/>
      <c r="D73" s="53" t="s">
        <v>21</v>
      </c>
      <c r="E73" s="78"/>
      <c r="F73" s="55"/>
      <c r="G73" s="55"/>
    </row>
    <row r="74" spans="1:7" ht="15.75">
      <c r="A74" s="13"/>
      <c r="B74" s="13"/>
      <c r="C74" s="12"/>
      <c r="D74" s="13" t="s">
        <v>134</v>
      </c>
      <c r="E74" s="79"/>
      <c r="F74" s="54"/>
      <c r="G74" s="54"/>
    </row>
    <row r="75" spans="1:7" ht="15.75">
      <c r="A75" s="13"/>
      <c r="B75" s="13"/>
      <c r="C75" s="12"/>
      <c r="D75" s="13" t="s">
        <v>65</v>
      </c>
      <c r="E75" s="79"/>
      <c r="F75" s="54"/>
      <c r="G75" s="54"/>
    </row>
    <row r="76" spans="1:7" ht="15.75">
      <c r="A76" s="13"/>
      <c r="B76" s="13"/>
      <c r="C76" s="12"/>
      <c r="D76" s="13" t="s">
        <v>174</v>
      </c>
      <c r="E76" s="79"/>
      <c r="F76" s="54"/>
      <c r="G76" s="54"/>
    </row>
    <row r="77" spans="1:7" ht="15.75">
      <c r="A77" s="13"/>
      <c r="B77" s="13"/>
      <c r="C77" s="43"/>
      <c r="D77" s="18" t="s">
        <v>72</v>
      </c>
      <c r="E77" s="74">
        <f>E79+E81+E83+E85+E78+E80</f>
        <v>4330300</v>
      </c>
      <c r="F77" s="74">
        <f>F79+F81+F83+F85+F78+F80</f>
        <v>5834500</v>
      </c>
      <c r="G77" s="74">
        <f>G79+G81+G83+G85+G78+G80</f>
        <v>7335000</v>
      </c>
    </row>
    <row r="78" spans="1:7" ht="15.75">
      <c r="A78" s="12"/>
      <c r="B78" s="53"/>
      <c r="C78" s="70">
        <v>2440</v>
      </c>
      <c r="D78" s="60" t="s">
        <v>92</v>
      </c>
      <c r="E78" s="45">
        <v>65000</v>
      </c>
      <c r="F78" s="45"/>
      <c r="G78" s="55"/>
    </row>
    <row r="79" spans="1:7" ht="15.75">
      <c r="A79" s="12"/>
      <c r="B79" s="13"/>
      <c r="C79" s="71" t="s">
        <v>105</v>
      </c>
      <c r="D79" s="57" t="s">
        <v>143</v>
      </c>
      <c r="E79" s="52">
        <v>4200000</v>
      </c>
      <c r="F79" s="52">
        <v>5700000</v>
      </c>
      <c r="G79" s="47">
        <v>7200000</v>
      </c>
    </row>
    <row r="80" spans="1:7" ht="15.75">
      <c r="A80" s="12"/>
      <c r="B80" s="13"/>
      <c r="C80" s="71" t="s">
        <v>106</v>
      </c>
      <c r="D80" s="57" t="s">
        <v>22</v>
      </c>
      <c r="E80" s="52">
        <v>4300</v>
      </c>
      <c r="F80" s="52">
        <v>4500</v>
      </c>
      <c r="G80" s="47">
        <v>5000</v>
      </c>
    </row>
    <row r="81" spans="1:7" ht="15.75">
      <c r="A81" s="12"/>
      <c r="B81" s="13"/>
      <c r="C81" s="71" t="s">
        <v>107</v>
      </c>
      <c r="D81" s="57" t="s">
        <v>142</v>
      </c>
      <c r="E81" s="52">
        <v>50000</v>
      </c>
      <c r="F81" s="52">
        <v>90000</v>
      </c>
      <c r="G81" s="47">
        <v>90000</v>
      </c>
    </row>
    <row r="82" spans="1:7" ht="15.75">
      <c r="A82" s="12"/>
      <c r="B82" s="13"/>
      <c r="C82" s="72" t="s">
        <v>108</v>
      </c>
      <c r="D82" s="58" t="s">
        <v>63</v>
      </c>
      <c r="E82" s="30"/>
      <c r="F82" s="30"/>
      <c r="G82" s="55"/>
    </row>
    <row r="83" spans="1:7" ht="15.75">
      <c r="A83" s="12"/>
      <c r="B83" s="13"/>
      <c r="C83" s="73"/>
      <c r="D83" s="59" t="s">
        <v>64</v>
      </c>
      <c r="E83" s="44">
        <v>1000</v>
      </c>
      <c r="F83" s="44">
        <v>30000</v>
      </c>
      <c r="G83" s="50">
        <v>30000</v>
      </c>
    </row>
    <row r="84" spans="1:7" ht="15.75">
      <c r="A84" s="12"/>
      <c r="B84" s="13"/>
      <c r="C84" s="70" t="s">
        <v>100</v>
      </c>
      <c r="D84" s="60" t="s">
        <v>75</v>
      </c>
      <c r="E84" s="45"/>
      <c r="F84" s="45"/>
      <c r="G84" s="54"/>
    </row>
    <row r="85" spans="1:7" ht="15.75">
      <c r="A85" s="12"/>
      <c r="B85" s="13"/>
      <c r="C85" s="70"/>
      <c r="D85" s="60" t="s">
        <v>137</v>
      </c>
      <c r="E85" s="45">
        <v>10000</v>
      </c>
      <c r="F85" s="45">
        <v>10000</v>
      </c>
      <c r="G85" s="54">
        <v>10000</v>
      </c>
    </row>
    <row r="86" spans="1:7" ht="15.75">
      <c r="A86" s="12"/>
      <c r="B86" s="53">
        <v>75616</v>
      </c>
      <c r="C86" s="72"/>
      <c r="D86" s="58" t="s">
        <v>21</v>
      </c>
      <c r="E86" s="30"/>
      <c r="F86" s="30"/>
      <c r="G86" s="55"/>
    </row>
    <row r="87" spans="1:7" ht="15.75">
      <c r="A87" s="12"/>
      <c r="B87" s="13"/>
      <c r="C87" s="70"/>
      <c r="D87" s="60" t="s">
        <v>134</v>
      </c>
      <c r="E87" s="45"/>
      <c r="F87" s="45"/>
      <c r="G87" s="54"/>
    </row>
    <row r="88" spans="1:7" ht="15.75">
      <c r="A88" s="12"/>
      <c r="B88" s="13"/>
      <c r="C88" s="70"/>
      <c r="D88" s="60" t="s">
        <v>65</v>
      </c>
      <c r="E88" s="45"/>
      <c r="F88" s="45"/>
      <c r="G88" s="54"/>
    </row>
    <row r="89" spans="1:7" ht="15.75">
      <c r="A89" s="12"/>
      <c r="B89" s="13"/>
      <c r="C89" s="70"/>
      <c r="D89" s="60" t="s">
        <v>136</v>
      </c>
      <c r="E89" s="45"/>
      <c r="F89" s="45"/>
      <c r="G89" s="54"/>
    </row>
    <row r="90" spans="1:7" ht="15.75">
      <c r="A90" s="12"/>
      <c r="B90" s="13"/>
      <c r="C90" s="70"/>
      <c r="D90" s="60" t="s">
        <v>135</v>
      </c>
      <c r="E90" s="45"/>
      <c r="F90" s="45"/>
      <c r="G90" s="54"/>
    </row>
    <row r="91" spans="1:7" ht="15.75">
      <c r="A91" s="12"/>
      <c r="B91" s="13"/>
      <c r="C91" s="73"/>
      <c r="D91" s="59" t="s">
        <v>20</v>
      </c>
      <c r="E91" s="44">
        <f>E92+E93+E94+E95+E96+E97+E98+E101+E103+E99</f>
        <v>2615300</v>
      </c>
      <c r="F91" s="44">
        <f>F92+F93+F94+F95+F96+F97+F98+F101+F103+F99</f>
        <v>3155000</v>
      </c>
      <c r="G91" s="50">
        <f>G92+G93+G94+G95+G96+G97+G98+G101+G103+G99</f>
        <v>3255000</v>
      </c>
    </row>
    <row r="92" spans="1:7" ht="15.75">
      <c r="A92" s="12"/>
      <c r="B92" s="53"/>
      <c r="C92" s="71" t="s">
        <v>105</v>
      </c>
      <c r="D92" s="57" t="s">
        <v>143</v>
      </c>
      <c r="E92" s="44">
        <v>1550000</v>
      </c>
      <c r="F92" s="44">
        <v>1700000</v>
      </c>
      <c r="G92" s="50">
        <v>1800000</v>
      </c>
    </row>
    <row r="93" spans="1:7" ht="15.75">
      <c r="A93" s="12"/>
      <c r="B93" s="13"/>
      <c r="C93" s="71" t="s">
        <v>106</v>
      </c>
      <c r="D93" s="19" t="s">
        <v>22</v>
      </c>
      <c r="E93" s="44">
        <v>25000</v>
      </c>
      <c r="F93" s="44">
        <v>45000</v>
      </c>
      <c r="G93" s="50">
        <v>45000</v>
      </c>
    </row>
    <row r="94" spans="1:7" ht="15.75">
      <c r="A94" s="12"/>
      <c r="B94" s="13"/>
      <c r="C94" s="71" t="s">
        <v>107</v>
      </c>
      <c r="D94" s="57" t="s">
        <v>142</v>
      </c>
      <c r="E94" s="44">
        <v>350000</v>
      </c>
      <c r="F94" s="44">
        <v>400000</v>
      </c>
      <c r="G94" s="50">
        <v>400000</v>
      </c>
    </row>
    <row r="95" spans="1:7" ht="15.75">
      <c r="A95" s="12"/>
      <c r="B95" s="13"/>
      <c r="C95" s="71" t="s">
        <v>109</v>
      </c>
      <c r="D95" s="19" t="s">
        <v>23</v>
      </c>
      <c r="E95" s="44">
        <v>70000</v>
      </c>
      <c r="F95" s="44">
        <v>70000</v>
      </c>
      <c r="G95" s="50">
        <v>70000</v>
      </c>
    </row>
    <row r="96" spans="1:7" ht="15.75">
      <c r="A96" s="12"/>
      <c r="B96" s="13"/>
      <c r="C96" s="71" t="s">
        <v>110</v>
      </c>
      <c r="D96" s="19" t="s">
        <v>84</v>
      </c>
      <c r="E96" s="44">
        <v>300</v>
      </c>
      <c r="F96" s="44"/>
      <c r="G96" s="50"/>
    </row>
    <row r="97" spans="1:7" ht="15.75">
      <c r="A97" s="12"/>
      <c r="B97" s="13"/>
      <c r="C97" s="71" t="s">
        <v>111</v>
      </c>
      <c r="D97" s="18" t="s">
        <v>66</v>
      </c>
      <c r="E97" s="44">
        <v>230000</v>
      </c>
      <c r="F97" s="44">
        <v>220000</v>
      </c>
      <c r="G97" s="50">
        <v>220000</v>
      </c>
    </row>
    <row r="98" spans="1:7" ht="15.75">
      <c r="A98" s="12"/>
      <c r="B98" s="13"/>
      <c r="C98" s="71" t="s">
        <v>112</v>
      </c>
      <c r="D98" s="19" t="s">
        <v>178</v>
      </c>
      <c r="E98" s="47"/>
      <c r="F98" s="47"/>
      <c r="G98" s="47"/>
    </row>
    <row r="99" spans="1:7" ht="15.75">
      <c r="A99" s="12"/>
      <c r="B99" s="13"/>
      <c r="C99" s="72" t="s">
        <v>160</v>
      </c>
      <c r="D99" s="58" t="s">
        <v>161</v>
      </c>
      <c r="E99" s="45"/>
      <c r="F99" s="45"/>
      <c r="G99" s="54"/>
    </row>
    <row r="100" spans="1:7" ht="15.75">
      <c r="A100" s="12"/>
      <c r="B100" s="13"/>
      <c r="C100" s="72" t="s">
        <v>108</v>
      </c>
      <c r="D100" s="58" t="s">
        <v>63</v>
      </c>
      <c r="E100" s="30"/>
      <c r="F100" s="30"/>
      <c r="G100" s="55"/>
    </row>
    <row r="101" spans="1:7" ht="15.75">
      <c r="A101" s="12"/>
      <c r="B101" s="13"/>
      <c r="C101" s="73"/>
      <c r="D101" s="59" t="s">
        <v>64</v>
      </c>
      <c r="E101" s="45">
        <v>370000</v>
      </c>
      <c r="F101" s="45">
        <v>700000</v>
      </c>
      <c r="G101" s="50">
        <v>700000</v>
      </c>
    </row>
    <row r="102" spans="1:7" ht="15.75">
      <c r="A102" s="12"/>
      <c r="B102" s="13"/>
      <c r="C102" s="69" t="s">
        <v>100</v>
      </c>
      <c r="D102" s="58" t="s">
        <v>75</v>
      </c>
      <c r="E102" s="30"/>
      <c r="F102" s="55"/>
      <c r="G102" s="55"/>
    </row>
    <row r="103" spans="1:7" ht="15.75">
      <c r="A103" s="12"/>
      <c r="B103" s="18"/>
      <c r="C103" s="89"/>
      <c r="D103" s="59" t="s">
        <v>137</v>
      </c>
      <c r="E103" s="44">
        <v>20000</v>
      </c>
      <c r="F103" s="50">
        <v>20000</v>
      </c>
      <c r="G103" s="50">
        <v>20000</v>
      </c>
    </row>
    <row r="104" spans="1:7" ht="15.75">
      <c r="A104" s="13"/>
      <c r="B104" s="18">
        <v>75618</v>
      </c>
      <c r="C104" s="19"/>
      <c r="D104" s="19" t="s">
        <v>113</v>
      </c>
      <c r="E104" s="50">
        <v>550000</v>
      </c>
      <c r="F104" s="50">
        <v>680000</v>
      </c>
      <c r="G104" s="50">
        <v>750000</v>
      </c>
    </row>
    <row r="105" spans="1:7" ht="15.75">
      <c r="A105" s="13"/>
      <c r="B105" s="13"/>
      <c r="C105" s="75" t="s">
        <v>114</v>
      </c>
      <c r="D105" s="53" t="s">
        <v>24</v>
      </c>
      <c r="E105" s="30">
        <v>550000</v>
      </c>
      <c r="F105" s="30">
        <v>680000</v>
      </c>
      <c r="G105" s="47">
        <v>750000</v>
      </c>
    </row>
    <row r="106" spans="1:7" ht="15.75">
      <c r="A106" s="12"/>
      <c r="B106" s="53">
        <v>75621</v>
      </c>
      <c r="C106" s="61"/>
      <c r="D106" s="53" t="s">
        <v>43</v>
      </c>
      <c r="E106" s="30"/>
      <c r="F106" s="30"/>
      <c r="G106" s="55"/>
    </row>
    <row r="107" spans="1:7" ht="15.75">
      <c r="A107" s="12"/>
      <c r="B107" s="13"/>
      <c r="C107" s="62"/>
      <c r="D107" s="13" t="s">
        <v>67</v>
      </c>
      <c r="E107" s="45"/>
      <c r="F107" s="45"/>
      <c r="G107" s="54"/>
    </row>
    <row r="108" spans="1:7" ht="15.75">
      <c r="A108" s="12"/>
      <c r="B108" s="18"/>
      <c r="C108" s="63"/>
      <c r="D108" s="18" t="s">
        <v>19</v>
      </c>
      <c r="E108" s="44">
        <f>E109+E110</f>
        <v>11667293</v>
      </c>
      <c r="F108" s="44">
        <f>F109+F110</f>
        <v>14424748</v>
      </c>
      <c r="G108" s="50">
        <f>G109+G110</f>
        <v>17174000</v>
      </c>
    </row>
    <row r="109" spans="1:7" ht="15.75">
      <c r="A109" s="13"/>
      <c r="B109" s="13"/>
      <c r="C109" s="53" t="s">
        <v>115</v>
      </c>
      <c r="D109" s="53" t="s">
        <v>138</v>
      </c>
      <c r="E109" s="30">
        <v>11317293</v>
      </c>
      <c r="F109" s="30">
        <v>14074748</v>
      </c>
      <c r="G109" s="55">
        <v>16774000</v>
      </c>
    </row>
    <row r="110" spans="1:7" ht="15.75">
      <c r="A110" s="13"/>
      <c r="B110" s="18"/>
      <c r="C110" s="18" t="s">
        <v>116</v>
      </c>
      <c r="D110" s="18" t="s">
        <v>139</v>
      </c>
      <c r="E110" s="44">
        <v>350000</v>
      </c>
      <c r="F110" s="44">
        <v>350000</v>
      </c>
      <c r="G110" s="50">
        <v>400000</v>
      </c>
    </row>
    <row r="111" spans="1:7" ht="15.75">
      <c r="A111" s="14">
        <v>758</v>
      </c>
      <c r="B111" s="14"/>
      <c r="C111" s="14"/>
      <c r="D111" s="64" t="s">
        <v>18</v>
      </c>
      <c r="E111" s="31">
        <f>E114+E118+E120</f>
        <v>8162807</v>
      </c>
      <c r="F111" s="31">
        <f>F114+F118+F120</f>
        <v>8352689</v>
      </c>
      <c r="G111" s="31">
        <f>G114+G118+G120</f>
        <v>8850000</v>
      </c>
    </row>
    <row r="112" spans="1:7" ht="15.75">
      <c r="A112" s="53"/>
      <c r="B112" s="53">
        <v>75801</v>
      </c>
      <c r="C112" s="53"/>
      <c r="D112" s="53" t="s">
        <v>29</v>
      </c>
      <c r="E112" s="55"/>
      <c r="F112" s="55"/>
      <c r="G112" s="55"/>
    </row>
    <row r="113" spans="1:7" ht="15.75">
      <c r="A113" s="13"/>
      <c r="B113" s="13"/>
      <c r="C113" s="13"/>
      <c r="D113" s="13" t="s">
        <v>30</v>
      </c>
      <c r="E113" s="54"/>
      <c r="F113" s="54"/>
      <c r="G113" s="54"/>
    </row>
    <row r="114" spans="1:7" ht="15.75">
      <c r="A114" s="18"/>
      <c r="B114" s="18"/>
      <c r="C114" s="18"/>
      <c r="D114" s="18" t="s">
        <v>31</v>
      </c>
      <c r="E114" s="50">
        <v>7696885</v>
      </c>
      <c r="F114" s="50">
        <v>8202689</v>
      </c>
      <c r="G114" s="50">
        <v>8700000</v>
      </c>
    </row>
    <row r="115" spans="1:7" ht="15.75">
      <c r="A115" s="13"/>
      <c r="B115" s="53"/>
      <c r="C115" s="42">
        <v>2920</v>
      </c>
      <c r="D115" s="53" t="s">
        <v>69</v>
      </c>
      <c r="E115" s="30">
        <v>7696885</v>
      </c>
      <c r="F115" s="30">
        <v>8202689</v>
      </c>
      <c r="G115" s="55">
        <v>8700000</v>
      </c>
    </row>
    <row r="116" spans="1:7" ht="15.75">
      <c r="A116" s="13"/>
      <c r="B116" s="18"/>
      <c r="C116" s="43"/>
      <c r="D116" s="18" t="s">
        <v>68</v>
      </c>
      <c r="E116" s="44"/>
      <c r="F116" s="44"/>
      <c r="G116" s="50"/>
    </row>
    <row r="117" spans="1:7" ht="15.75">
      <c r="A117" s="13"/>
      <c r="B117" s="53">
        <v>75831</v>
      </c>
      <c r="C117" s="53"/>
      <c r="D117" s="12" t="s">
        <v>121</v>
      </c>
      <c r="E117" s="30"/>
      <c r="F117" s="30"/>
      <c r="G117" s="55"/>
    </row>
    <row r="118" spans="1:7" ht="15.75">
      <c r="A118" s="13"/>
      <c r="B118" s="18"/>
      <c r="C118" s="18"/>
      <c r="D118" s="12" t="s">
        <v>33</v>
      </c>
      <c r="E118" s="44">
        <v>65922</v>
      </c>
      <c r="F118" s="44"/>
      <c r="G118" s="50"/>
    </row>
    <row r="119" spans="1:7" ht="15.75">
      <c r="A119" s="13"/>
      <c r="B119" s="18"/>
      <c r="C119" s="18">
        <v>2920</v>
      </c>
      <c r="D119" s="53" t="s">
        <v>32</v>
      </c>
      <c r="E119" s="44">
        <v>65922</v>
      </c>
      <c r="F119" s="44"/>
      <c r="G119" s="50"/>
    </row>
    <row r="120" spans="1:7" ht="15.75">
      <c r="A120" s="13"/>
      <c r="B120" s="19">
        <v>75814</v>
      </c>
      <c r="C120" s="19"/>
      <c r="D120" s="19" t="s">
        <v>34</v>
      </c>
      <c r="E120" s="47">
        <v>400000</v>
      </c>
      <c r="F120" s="47">
        <v>150000</v>
      </c>
      <c r="G120" s="47">
        <v>150000</v>
      </c>
    </row>
    <row r="121" spans="1:7" ht="15.75">
      <c r="A121" s="13"/>
      <c r="B121" s="13"/>
      <c r="C121" s="75" t="s">
        <v>117</v>
      </c>
      <c r="D121" s="18" t="s">
        <v>53</v>
      </c>
      <c r="E121" s="45">
        <v>400000</v>
      </c>
      <c r="F121" s="45">
        <v>150000</v>
      </c>
      <c r="G121" s="54">
        <v>150000</v>
      </c>
    </row>
    <row r="122" spans="1:7" ht="15.75">
      <c r="A122" s="14">
        <v>801</v>
      </c>
      <c r="B122" s="14"/>
      <c r="C122" s="14"/>
      <c r="D122" s="17" t="s">
        <v>41</v>
      </c>
      <c r="E122" s="31">
        <f>E123+E131+E128</f>
        <v>1038000</v>
      </c>
      <c r="F122" s="31">
        <f>F123+F131+F128</f>
        <v>1080000</v>
      </c>
      <c r="G122" s="31">
        <f>G123+G131+G128</f>
        <v>1140000</v>
      </c>
    </row>
    <row r="123" spans="1:7" ht="15.75">
      <c r="A123" s="13"/>
      <c r="B123" s="19">
        <v>80101</v>
      </c>
      <c r="C123" s="19"/>
      <c r="D123" s="19" t="s">
        <v>13</v>
      </c>
      <c r="E123" s="47">
        <f>E124+E125+E126+E127</f>
        <v>40000</v>
      </c>
      <c r="F123" s="47">
        <f>F124+F125+F126+F127</f>
        <v>40000</v>
      </c>
      <c r="G123" s="47">
        <f>G124+G125+G126+G127</f>
        <v>40000</v>
      </c>
    </row>
    <row r="124" spans="1:7" ht="15.75">
      <c r="A124" s="13"/>
      <c r="B124" s="13"/>
      <c r="C124" s="65" t="s">
        <v>102</v>
      </c>
      <c r="D124" s="13" t="s">
        <v>58</v>
      </c>
      <c r="E124" s="45">
        <v>40000</v>
      </c>
      <c r="F124" s="45">
        <v>40000</v>
      </c>
      <c r="G124" s="54">
        <v>40000</v>
      </c>
    </row>
    <row r="125" spans="1:7" ht="15.75">
      <c r="A125" s="13"/>
      <c r="B125" s="13"/>
      <c r="C125" s="65" t="s">
        <v>145</v>
      </c>
      <c r="D125" s="13" t="s">
        <v>3</v>
      </c>
      <c r="E125" s="45"/>
      <c r="F125" s="45"/>
      <c r="G125" s="54"/>
    </row>
    <row r="126" spans="1:7" ht="15.75">
      <c r="A126" s="13"/>
      <c r="B126" s="13"/>
      <c r="C126" s="65">
        <v>2440</v>
      </c>
      <c r="D126" s="13" t="s">
        <v>92</v>
      </c>
      <c r="E126" s="45"/>
      <c r="F126" s="45"/>
      <c r="G126" s="54"/>
    </row>
    <row r="127" spans="1:7" ht="15.75">
      <c r="A127" s="13"/>
      <c r="B127" s="13"/>
      <c r="C127" s="65">
        <v>6330</v>
      </c>
      <c r="D127" s="13" t="s">
        <v>175</v>
      </c>
      <c r="E127" s="45"/>
      <c r="F127" s="45"/>
      <c r="G127" s="54"/>
    </row>
    <row r="128" spans="1:7" ht="15.75">
      <c r="A128" s="13"/>
      <c r="B128" s="19">
        <v>80104</v>
      </c>
      <c r="C128" s="77"/>
      <c r="D128" s="19" t="s">
        <v>148</v>
      </c>
      <c r="E128" s="52">
        <f>E129+E130</f>
        <v>998000</v>
      </c>
      <c r="F128" s="52">
        <f>F129+F130</f>
        <v>1040000</v>
      </c>
      <c r="G128" s="47">
        <f>G129+G130</f>
        <v>1100000</v>
      </c>
    </row>
    <row r="129" spans="1:7" ht="15.75">
      <c r="A129" s="13"/>
      <c r="B129" s="13"/>
      <c r="C129" s="65" t="s">
        <v>102</v>
      </c>
      <c r="D129" s="13" t="s">
        <v>58</v>
      </c>
      <c r="E129" s="45">
        <v>594000</v>
      </c>
      <c r="F129" s="45">
        <v>620000</v>
      </c>
      <c r="G129" s="54">
        <v>670000</v>
      </c>
    </row>
    <row r="130" spans="1:7" ht="15.75">
      <c r="A130" s="13"/>
      <c r="B130" s="13"/>
      <c r="C130" s="65">
        <v>2310</v>
      </c>
      <c r="D130" s="13" t="s">
        <v>162</v>
      </c>
      <c r="E130" s="45">
        <v>404000</v>
      </c>
      <c r="F130" s="45">
        <v>420000</v>
      </c>
      <c r="G130" s="54">
        <v>430000</v>
      </c>
    </row>
    <row r="131" spans="1:7" ht="15.75">
      <c r="A131" s="13"/>
      <c r="B131" s="19">
        <v>80195</v>
      </c>
      <c r="C131" s="77"/>
      <c r="D131" s="19" t="s">
        <v>7</v>
      </c>
      <c r="E131" s="52"/>
      <c r="F131" s="52"/>
      <c r="G131" s="47"/>
    </row>
    <row r="132" spans="1:7" ht="15.75">
      <c r="A132" s="13"/>
      <c r="B132" s="13"/>
      <c r="C132" s="77">
        <v>2030</v>
      </c>
      <c r="D132" s="19" t="s">
        <v>3</v>
      </c>
      <c r="E132" s="52"/>
      <c r="F132" s="52"/>
      <c r="G132" s="47"/>
    </row>
    <row r="133" spans="1:7" ht="15.75">
      <c r="A133" s="14">
        <v>851</v>
      </c>
      <c r="B133" s="14"/>
      <c r="C133" s="14"/>
      <c r="D133" s="14" t="s">
        <v>14</v>
      </c>
      <c r="E133" s="31">
        <v>252000</v>
      </c>
      <c r="F133" s="31">
        <v>252000</v>
      </c>
      <c r="G133" s="31">
        <v>252000</v>
      </c>
    </row>
    <row r="134" spans="1:7" ht="15.75">
      <c r="A134" s="13"/>
      <c r="B134" s="53">
        <v>85154</v>
      </c>
      <c r="C134" s="53"/>
      <c r="D134" s="53" t="s">
        <v>15</v>
      </c>
      <c r="E134" s="42"/>
      <c r="F134" s="42"/>
      <c r="G134" s="53"/>
    </row>
    <row r="135" spans="1:7" ht="15.75">
      <c r="A135" s="13"/>
      <c r="B135" s="18"/>
      <c r="C135" s="18"/>
      <c r="D135" s="18" t="s">
        <v>16</v>
      </c>
      <c r="E135" s="44">
        <v>225000</v>
      </c>
      <c r="F135" s="44">
        <v>252000</v>
      </c>
      <c r="G135" s="50">
        <v>252000</v>
      </c>
    </row>
    <row r="136" spans="1:7" ht="15.75">
      <c r="A136" s="13"/>
      <c r="B136" s="13"/>
      <c r="C136" s="51" t="s">
        <v>118</v>
      </c>
      <c r="D136" s="53" t="s">
        <v>141</v>
      </c>
      <c r="E136" s="45"/>
      <c r="F136" s="45"/>
      <c r="G136" s="55"/>
    </row>
    <row r="137" spans="1:7" ht="15.75">
      <c r="A137" s="13"/>
      <c r="B137" s="13"/>
      <c r="C137" s="51"/>
      <c r="D137" s="18" t="s">
        <v>140</v>
      </c>
      <c r="E137" s="45">
        <v>252000</v>
      </c>
      <c r="F137" s="45">
        <v>252000</v>
      </c>
      <c r="G137" s="50">
        <v>225000</v>
      </c>
    </row>
    <row r="138" spans="1:7" ht="15.75">
      <c r="A138" s="14">
        <v>852</v>
      </c>
      <c r="B138" s="14"/>
      <c r="C138" s="14"/>
      <c r="D138" s="14" t="s">
        <v>119</v>
      </c>
      <c r="E138" s="31">
        <f>E142+E144+E147+E149+E139+E152</f>
        <v>4764093</v>
      </c>
      <c r="F138" s="31">
        <f>F142+F144+F147+F149+F139+F152</f>
        <v>5429155</v>
      </c>
      <c r="G138" s="31">
        <f>G142+G144+G147+G149+G139+G152</f>
        <v>5459000</v>
      </c>
    </row>
    <row r="139" spans="1:7" ht="15.75">
      <c r="A139" s="11"/>
      <c r="B139" s="42">
        <v>85212</v>
      </c>
      <c r="C139" s="16"/>
      <c r="D139" s="19" t="s">
        <v>144</v>
      </c>
      <c r="E139" s="30">
        <v>3600000</v>
      </c>
      <c r="F139" s="30">
        <v>4339471</v>
      </c>
      <c r="G139" s="55">
        <v>4400000</v>
      </c>
    </row>
    <row r="140" spans="1:7" ht="15.75">
      <c r="A140" s="11"/>
      <c r="B140" s="9"/>
      <c r="C140" s="53">
        <v>2010</v>
      </c>
      <c r="D140" s="13" t="s">
        <v>39</v>
      </c>
      <c r="E140" s="30">
        <v>3600000</v>
      </c>
      <c r="F140" s="80">
        <v>4339471</v>
      </c>
      <c r="G140" s="86">
        <v>4400000</v>
      </c>
    </row>
    <row r="141" spans="1:7" ht="15.75">
      <c r="A141" s="11"/>
      <c r="B141" s="9"/>
      <c r="C141" s="69">
        <v>6310</v>
      </c>
      <c r="D141" s="19" t="s">
        <v>146</v>
      </c>
      <c r="E141" s="30"/>
      <c r="F141" s="40"/>
      <c r="G141" s="46"/>
    </row>
    <row r="142" spans="1:7" ht="15.75">
      <c r="A142" s="11"/>
      <c r="B142" s="42">
        <v>85213</v>
      </c>
      <c r="C142" s="16"/>
      <c r="D142" s="19" t="s">
        <v>93</v>
      </c>
      <c r="E142" s="30">
        <v>23969</v>
      </c>
      <c r="F142" s="30">
        <v>23663</v>
      </c>
      <c r="G142" s="55">
        <v>24000</v>
      </c>
    </row>
    <row r="143" spans="1:7" ht="15.75">
      <c r="A143" s="11"/>
      <c r="B143" s="42"/>
      <c r="C143" s="55">
        <v>2010</v>
      </c>
      <c r="D143" s="13" t="s">
        <v>39</v>
      </c>
      <c r="E143" s="30">
        <v>23969</v>
      </c>
      <c r="F143" s="30">
        <v>23663</v>
      </c>
      <c r="G143" s="55">
        <v>24000</v>
      </c>
    </row>
    <row r="144" spans="1:7" ht="15.75">
      <c r="A144" s="12"/>
      <c r="B144" s="19">
        <v>85214</v>
      </c>
      <c r="C144" s="19"/>
      <c r="D144" s="66" t="s">
        <v>94</v>
      </c>
      <c r="E144" s="52">
        <f>E145+E146</f>
        <v>442163</v>
      </c>
      <c r="F144" s="52">
        <v>340358</v>
      </c>
      <c r="G144" s="47">
        <v>300000</v>
      </c>
    </row>
    <row r="145" spans="1:7" ht="15.75">
      <c r="A145" s="13"/>
      <c r="B145" s="13"/>
      <c r="C145" s="54">
        <v>2010</v>
      </c>
      <c r="D145" s="19" t="s">
        <v>39</v>
      </c>
      <c r="E145" s="54">
        <v>310000</v>
      </c>
      <c r="F145" s="54">
        <v>250940</v>
      </c>
      <c r="G145" s="54">
        <v>300000</v>
      </c>
    </row>
    <row r="146" spans="1:7" ht="15.75">
      <c r="A146" s="13"/>
      <c r="B146" s="13"/>
      <c r="C146" s="47">
        <v>2030</v>
      </c>
      <c r="D146" s="19" t="s">
        <v>39</v>
      </c>
      <c r="E146" s="47">
        <v>132163</v>
      </c>
      <c r="F146" s="47">
        <v>89418</v>
      </c>
      <c r="G146" s="47"/>
    </row>
    <row r="147" spans="1:7" ht="15.75">
      <c r="A147" s="13"/>
      <c r="B147" s="19">
        <v>85219</v>
      </c>
      <c r="C147" s="19"/>
      <c r="D147" s="19" t="s">
        <v>71</v>
      </c>
      <c r="E147" s="47">
        <v>532648</v>
      </c>
      <c r="F147" s="47">
        <v>542955</v>
      </c>
      <c r="G147" s="47">
        <v>550000</v>
      </c>
    </row>
    <row r="148" spans="1:7" ht="15.75">
      <c r="A148" s="12"/>
      <c r="B148" s="43"/>
      <c r="C148" s="43">
        <v>2030</v>
      </c>
      <c r="D148" s="19" t="s">
        <v>39</v>
      </c>
      <c r="E148" s="44">
        <v>532648</v>
      </c>
      <c r="F148" s="44">
        <v>542955</v>
      </c>
      <c r="G148" s="50">
        <v>550000</v>
      </c>
    </row>
    <row r="149" spans="1:7" ht="15.75">
      <c r="A149" s="13"/>
      <c r="B149" s="19">
        <v>85228</v>
      </c>
      <c r="C149" s="19"/>
      <c r="D149" s="19" t="s">
        <v>17</v>
      </c>
      <c r="E149" s="47">
        <f>E150+E151</f>
        <v>115313</v>
      </c>
      <c r="F149" s="47">
        <f>F150+F151</f>
        <v>132708</v>
      </c>
      <c r="G149" s="47">
        <f>G150+G151</f>
        <v>135000</v>
      </c>
    </row>
    <row r="150" spans="1:7" ht="15.75">
      <c r="A150" s="13"/>
      <c r="B150" s="13"/>
      <c r="C150" s="68" t="s">
        <v>120</v>
      </c>
      <c r="D150" s="13" t="s">
        <v>10</v>
      </c>
      <c r="E150" s="47">
        <v>17000</v>
      </c>
      <c r="F150" s="47">
        <v>30000</v>
      </c>
      <c r="G150" s="47">
        <v>30000</v>
      </c>
    </row>
    <row r="151" spans="1:7" ht="15.75">
      <c r="A151" s="13"/>
      <c r="B151" s="13"/>
      <c r="C151" s="75">
        <v>2010</v>
      </c>
      <c r="D151" s="19" t="s">
        <v>39</v>
      </c>
      <c r="E151" s="45">
        <v>98313</v>
      </c>
      <c r="F151" s="45">
        <v>102708</v>
      </c>
      <c r="G151" s="54">
        <v>105000</v>
      </c>
    </row>
    <row r="152" spans="1:7" ht="15.75">
      <c r="A152" s="13"/>
      <c r="B152" s="19">
        <v>85295</v>
      </c>
      <c r="C152" s="76"/>
      <c r="D152" s="19" t="s">
        <v>7</v>
      </c>
      <c r="E152" s="52">
        <v>50000</v>
      </c>
      <c r="F152" s="52">
        <v>50000</v>
      </c>
      <c r="G152" s="47">
        <v>50000</v>
      </c>
    </row>
    <row r="153" spans="1:7" ht="15.75">
      <c r="A153" s="13"/>
      <c r="B153" s="13"/>
      <c r="C153" s="75">
        <v>2030</v>
      </c>
      <c r="D153" s="53" t="s">
        <v>39</v>
      </c>
      <c r="E153" s="45">
        <v>50000</v>
      </c>
      <c r="F153" s="45">
        <v>50000</v>
      </c>
      <c r="G153" s="54">
        <v>50000</v>
      </c>
    </row>
    <row r="154" spans="1:7" ht="15.75">
      <c r="A154" s="16">
        <v>900</v>
      </c>
      <c r="B154" s="53"/>
      <c r="C154" s="42"/>
      <c r="D154" s="16" t="s">
        <v>77</v>
      </c>
      <c r="E154" s="30"/>
      <c r="F154" s="30"/>
      <c r="G154" s="55"/>
    </row>
    <row r="155" spans="1:7" ht="15.75">
      <c r="A155" s="18"/>
      <c r="B155" s="18"/>
      <c r="C155" s="43"/>
      <c r="D155" s="17" t="s">
        <v>76</v>
      </c>
      <c r="E155" s="67">
        <f>E158+E156</f>
        <v>334920</v>
      </c>
      <c r="F155" s="67">
        <f>F158+F156</f>
        <v>0</v>
      </c>
      <c r="G155" s="56">
        <f>G158+G156</f>
        <v>0</v>
      </c>
    </row>
    <row r="156" spans="1:7" ht="15.75">
      <c r="A156" s="53"/>
      <c r="B156" s="18">
        <v>90004</v>
      </c>
      <c r="C156" s="43"/>
      <c r="D156" s="18" t="s">
        <v>147</v>
      </c>
      <c r="E156" s="74"/>
      <c r="F156" s="67"/>
      <c r="G156" s="56"/>
    </row>
    <row r="157" spans="1:7" ht="15.75">
      <c r="A157" s="13"/>
      <c r="B157" s="19"/>
      <c r="C157" s="36">
        <v>2440</v>
      </c>
      <c r="D157" s="19" t="s">
        <v>92</v>
      </c>
      <c r="E157" s="87"/>
      <c r="F157" s="88"/>
      <c r="G157" s="31"/>
    </row>
    <row r="158" spans="1:7" ht="15.75">
      <c r="A158" s="13"/>
      <c r="B158" s="36">
        <v>90017</v>
      </c>
      <c r="C158" s="36"/>
      <c r="D158" s="19" t="s">
        <v>155</v>
      </c>
      <c r="E158" s="47">
        <v>334920</v>
      </c>
      <c r="F158" s="47"/>
      <c r="G158" s="47"/>
    </row>
    <row r="159" spans="1:7" ht="15.75">
      <c r="A159" s="13"/>
      <c r="B159" s="12"/>
      <c r="C159" s="42">
        <v>2370</v>
      </c>
      <c r="D159" s="53" t="s">
        <v>179</v>
      </c>
      <c r="E159" s="30">
        <v>334920</v>
      </c>
      <c r="F159" s="30"/>
      <c r="G159" s="55"/>
    </row>
    <row r="160" spans="1:7" ht="15.75">
      <c r="A160" s="13"/>
      <c r="B160" s="12"/>
      <c r="C160" s="43"/>
      <c r="D160" s="18"/>
      <c r="E160" s="45"/>
      <c r="F160" s="45"/>
      <c r="G160" s="54"/>
    </row>
    <row r="161" spans="1:7" ht="15.75">
      <c r="A161" s="13"/>
      <c r="B161" s="12"/>
      <c r="C161" s="12">
        <v>6298</v>
      </c>
      <c r="D161" s="53" t="s">
        <v>38</v>
      </c>
      <c r="E161" s="30"/>
      <c r="F161" s="30"/>
      <c r="G161" s="55"/>
    </row>
    <row r="162" spans="1:7" ht="15.75">
      <c r="A162" s="13"/>
      <c r="B162" s="12"/>
      <c r="C162" s="12"/>
      <c r="D162" s="18" t="s">
        <v>42</v>
      </c>
      <c r="E162" s="44"/>
      <c r="F162" s="44"/>
      <c r="G162" s="50"/>
    </row>
    <row r="163" spans="1:7" ht="15.75">
      <c r="A163" s="16">
        <v>921</v>
      </c>
      <c r="B163" s="53"/>
      <c r="C163" s="42"/>
      <c r="D163" s="16" t="s">
        <v>89</v>
      </c>
      <c r="E163" s="30"/>
      <c r="F163" s="30"/>
      <c r="G163" s="55"/>
    </row>
    <row r="164" spans="1:7" ht="15.75">
      <c r="A164" s="18"/>
      <c r="B164" s="18"/>
      <c r="C164" s="43"/>
      <c r="D164" s="17" t="s">
        <v>88</v>
      </c>
      <c r="E164" s="56">
        <f>E168+E165</f>
        <v>100000</v>
      </c>
      <c r="F164" s="56">
        <f>F168+F165</f>
        <v>100000</v>
      </c>
      <c r="G164" s="56">
        <f>G168+G165</f>
        <v>100000</v>
      </c>
    </row>
    <row r="165" spans="1:7" ht="15.75">
      <c r="A165" s="13"/>
      <c r="B165" s="13">
        <v>92109</v>
      </c>
      <c r="C165" s="12"/>
      <c r="D165" s="18" t="s">
        <v>122</v>
      </c>
      <c r="E165" s="54"/>
      <c r="F165" s="54"/>
      <c r="G165" s="54"/>
    </row>
    <row r="166" spans="1:7" ht="15.75">
      <c r="A166" s="12"/>
      <c r="B166" s="42"/>
      <c r="C166" s="53">
        <v>6260</v>
      </c>
      <c r="D166" s="58" t="s">
        <v>175</v>
      </c>
      <c r="E166" s="55"/>
      <c r="F166" s="55"/>
      <c r="G166" s="55"/>
    </row>
    <row r="167" spans="1:7" ht="15.75">
      <c r="A167" s="12"/>
      <c r="B167" s="43"/>
      <c r="C167" s="18"/>
      <c r="D167" s="59" t="s">
        <v>154</v>
      </c>
      <c r="E167" s="50"/>
      <c r="F167" s="50"/>
      <c r="G167" s="50"/>
    </row>
    <row r="168" spans="1:7" ht="15.75">
      <c r="A168" s="13"/>
      <c r="B168" s="18">
        <v>92195</v>
      </c>
      <c r="C168" s="18"/>
      <c r="D168" s="18" t="s">
        <v>7</v>
      </c>
      <c r="E168" s="50">
        <v>100000</v>
      </c>
      <c r="F168" s="50">
        <v>100000</v>
      </c>
      <c r="G168" s="50">
        <v>100000</v>
      </c>
    </row>
    <row r="169" spans="1:7" ht="15.75">
      <c r="A169" s="13"/>
      <c r="B169" s="13"/>
      <c r="C169" s="68" t="s">
        <v>102</v>
      </c>
      <c r="D169" s="19" t="s">
        <v>58</v>
      </c>
      <c r="E169" s="47">
        <v>100000</v>
      </c>
      <c r="F169" s="47">
        <v>100000</v>
      </c>
      <c r="G169" s="47">
        <v>100000</v>
      </c>
    </row>
    <row r="170" spans="1:7" ht="15.75">
      <c r="A170" s="14">
        <v>926</v>
      </c>
      <c r="B170" s="19"/>
      <c r="C170" s="19"/>
      <c r="D170" s="17" t="s">
        <v>37</v>
      </c>
      <c r="E170" s="31">
        <v>10003</v>
      </c>
      <c r="F170" s="31"/>
      <c r="G170" s="31"/>
    </row>
    <row r="171" spans="1:7" ht="15.75">
      <c r="A171" s="16"/>
      <c r="B171" s="53">
        <v>92601</v>
      </c>
      <c r="C171" s="53"/>
      <c r="D171" s="13" t="s">
        <v>156</v>
      </c>
      <c r="E171" s="86">
        <v>10003</v>
      </c>
      <c r="F171" s="86"/>
      <c r="G171" s="86"/>
    </row>
    <row r="172" spans="1:7" ht="15.75">
      <c r="A172" s="15"/>
      <c r="B172" s="42"/>
      <c r="C172" s="53">
        <v>2370</v>
      </c>
      <c r="D172" s="58" t="s">
        <v>180</v>
      </c>
      <c r="E172" s="80">
        <v>10003</v>
      </c>
      <c r="F172" s="40"/>
      <c r="G172" s="46"/>
    </row>
    <row r="173" spans="1:7" ht="15.75">
      <c r="A173" s="17"/>
      <c r="B173" s="43"/>
      <c r="C173" s="18"/>
      <c r="D173" s="59"/>
      <c r="E173" s="95"/>
      <c r="F173" s="85"/>
      <c r="G173" s="91"/>
    </row>
    <row r="174" spans="1:7" ht="15.75">
      <c r="A174" s="17"/>
      <c r="B174" s="19"/>
      <c r="C174" s="19"/>
      <c r="D174" s="19"/>
      <c r="E174" s="47"/>
      <c r="F174" s="47"/>
      <c r="G174" s="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1">
      <selection activeCell="G80" sqref="G80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6.375" style="0" customWidth="1"/>
    <col min="4" max="4" width="28.25390625" style="0" customWidth="1"/>
    <col min="5" max="5" width="12.75390625" style="0" customWidth="1"/>
    <col min="6" max="6" width="12.375" style="0" customWidth="1"/>
    <col min="7" max="7" width="13.875" style="0" customWidth="1"/>
  </cols>
  <sheetData>
    <row r="1" spans="1:7" ht="15.75">
      <c r="A1" s="3" t="s">
        <v>0</v>
      </c>
      <c r="B1" s="3" t="s">
        <v>1</v>
      </c>
      <c r="C1" s="3" t="s">
        <v>35</v>
      </c>
      <c r="D1" s="3" t="s">
        <v>2</v>
      </c>
      <c r="E1" s="3" t="s">
        <v>167</v>
      </c>
      <c r="F1" s="3" t="s">
        <v>82</v>
      </c>
      <c r="G1" s="90" t="s">
        <v>82</v>
      </c>
    </row>
    <row r="2" spans="1:7" ht="15.75">
      <c r="A2" s="4"/>
      <c r="B2" s="4"/>
      <c r="C2" s="4"/>
      <c r="D2" s="4"/>
      <c r="E2" s="4" t="s">
        <v>171</v>
      </c>
      <c r="F2" s="4" t="s">
        <v>172</v>
      </c>
      <c r="G2" s="4" t="s">
        <v>173</v>
      </c>
    </row>
    <row r="3" spans="1:7" ht="16.5" thickBo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92">
        <v>7</v>
      </c>
    </row>
    <row r="4" spans="1:7" ht="15.75">
      <c r="A4" s="6"/>
      <c r="B4" s="6"/>
      <c r="C4" s="6"/>
      <c r="D4" s="32" t="s">
        <v>36</v>
      </c>
      <c r="E4" s="28">
        <f>E5+E13+E31+E38+E58+E66+E111+E122+E133+E138+E155+E164+E170+E52</f>
        <v>39712500</v>
      </c>
      <c r="F4" s="28">
        <f>F5+F13+F31+F38+F58+F66+F111+F122+F133+F138+F155+F164+F170+F52</f>
        <v>39653500</v>
      </c>
      <c r="G4" s="28">
        <f>G5+G13+G31+G38+G58+G66+G111+G122+G133+G138+G155+G164+G170+G52</f>
        <v>40774500</v>
      </c>
    </row>
    <row r="5" spans="1:7" ht="15.75">
      <c r="A5" s="7">
        <v>600</v>
      </c>
      <c r="B5" s="33"/>
      <c r="C5" s="7"/>
      <c r="D5" s="34" t="s">
        <v>78</v>
      </c>
      <c r="E5" s="35">
        <f>E6+E9</f>
        <v>190000</v>
      </c>
      <c r="F5" s="35">
        <f>F6+F9</f>
        <v>190000</v>
      </c>
      <c r="G5" s="81">
        <f>G6+G9</f>
        <v>190000</v>
      </c>
    </row>
    <row r="6" spans="1:7" ht="15.75">
      <c r="A6" s="8"/>
      <c r="B6" s="33">
        <v>60014</v>
      </c>
      <c r="C6" s="7"/>
      <c r="D6" s="36" t="s">
        <v>79</v>
      </c>
      <c r="E6" s="37">
        <v>140000</v>
      </c>
      <c r="F6" s="37">
        <v>140000</v>
      </c>
      <c r="G6" s="83">
        <v>140000</v>
      </c>
    </row>
    <row r="7" spans="1:7" ht="15.75">
      <c r="A7" s="8"/>
      <c r="B7" s="38"/>
      <c r="C7" s="75">
        <v>2320</v>
      </c>
      <c r="D7" s="13" t="s">
        <v>124</v>
      </c>
      <c r="E7" s="39">
        <v>140000</v>
      </c>
      <c r="F7" s="39">
        <v>140000</v>
      </c>
      <c r="G7" s="84">
        <v>140000</v>
      </c>
    </row>
    <row r="8" spans="1:7" ht="15.75">
      <c r="A8" s="8"/>
      <c r="B8" s="38"/>
      <c r="C8" s="38"/>
      <c r="D8" s="12" t="s">
        <v>123</v>
      </c>
      <c r="E8" s="39"/>
      <c r="F8" s="39"/>
      <c r="G8" s="84"/>
    </row>
    <row r="9" spans="1:7" ht="15.75">
      <c r="A9" s="8"/>
      <c r="B9" s="33">
        <v>60016</v>
      </c>
      <c r="C9" s="33"/>
      <c r="D9" s="36" t="s">
        <v>157</v>
      </c>
      <c r="E9" s="37">
        <v>50000</v>
      </c>
      <c r="F9" s="37">
        <v>50000</v>
      </c>
      <c r="G9" s="83">
        <v>50000</v>
      </c>
    </row>
    <row r="10" spans="1:7" ht="15.75">
      <c r="A10" s="8"/>
      <c r="B10" s="38"/>
      <c r="C10" s="38" t="s">
        <v>102</v>
      </c>
      <c r="D10" s="13" t="s">
        <v>58</v>
      </c>
      <c r="E10" s="39">
        <v>50000</v>
      </c>
      <c r="F10" s="39">
        <v>50000</v>
      </c>
      <c r="G10" s="84">
        <v>50000</v>
      </c>
    </row>
    <row r="11" spans="1:7" ht="15.75">
      <c r="A11" s="8"/>
      <c r="B11" s="38"/>
      <c r="C11" s="38">
        <v>2390</v>
      </c>
      <c r="D11" s="12" t="s">
        <v>163</v>
      </c>
      <c r="E11" s="39"/>
      <c r="F11" s="39"/>
      <c r="G11" s="84"/>
    </row>
    <row r="12" spans="1:7" ht="15.75">
      <c r="A12" s="9">
        <v>700</v>
      </c>
      <c r="B12" s="9"/>
      <c r="C12" s="9"/>
      <c r="D12" s="9" t="s">
        <v>8</v>
      </c>
      <c r="E12" s="40"/>
      <c r="F12" s="40"/>
      <c r="G12" s="46"/>
    </row>
    <row r="13" spans="1:7" ht="15.75">
      <c r="A13" s="10"/>
      <c r="B13" s="10"/>
      <c r="C13" s="10"/>
      <c r="D13" s="10" t="s">
        <v>9</v>
      </c>
      <c r="E13" s="41">
        <f>E29+E15</f>
        <v>2415000</v>
      </c>
      <c r="F13" s="41">
        <f>F29+F15</f>
        <v>1215000</v>
      </c>
      <c r="G13" s="56">
        <f>G29+G15</f>
        <v>1115000</v>
      </c>
    </row>
    <row r="14" spans="1:7" ht="15.75">
      <c r="A14" s="12"/>
      <c r="B14" s="42">
        <v>70005</v>
      </c>
      <c r="C14" s="42"/>
      <c r="D14" s="42" t="s">
        <v>11</v>
      </c>
      <c r="E14" s="30"/>
      <c r="F14" s="30"/>
      <c r="G14" s="55"/>
    </row>
    <row r="15" spans="1:7" ht="15.75">
      <c r="A15" s="12"/>
      <c r="B15" s="43"/>
      <c r="C15" s="43"/>
      <c r="D15" s="43" t="s">
        <v>12</v>
      </c>
      <c r="E15" s="44">
        <f>E18+E19+E20+E22+E25+E27</f>
        <v>2215000</v>
      </c>
      <c r="F15" s="44">
        <f>F18+F19+F20+F22+F25+F27</f>
        <v>1015000</v>
      </c>
      <c r="G15" s="50">
        <f>G18+G19+G20+G22+G25+G27</f>
        <v>915000</v>
      </c>
    </row>
    <row r="16" spans="1:7" ht="15.75">
      <c r="A16" s="13"/>
      <c r="B16" s="13"/>
      <c r="C16" s="51" t="s">
        <v>95</v>
      </c>
      <c r="D16" s="13" t="s">
        <v>45</v>
      </c>
      <c r="E16" s="45"/>
      <c r="F16" s="45"/>
      <c r="G16" s="54"/>
    </row>
    <row r="17" spans="1:7" ht="15.75">
      <c r="A17" s="13"/>
      <c r="B17" s="13"/>
      <c r="C17" s="51"/>
      <c r="D17" s="13" t="s">
        <v>46</v>
      </c>
      <c r="E17" s="45"/>
      <c r="F17" s="45"/>
      <c r="G17" s="54"/>
    </row>
    <row r="18" spans="1:7" ht="15.75">
      <c r="A18" s="13"/>
      <c r="B18" s="13"/>
      <c r="C18" s="51"/>
      <c r="D18" s="13" t="s">
        <v>47</v>
      </c>
      <c r="E18" s="45">
        <v>150000</v>
      </c>
      <c r="F18" s="45">
        <v>150000</v>
      </c>
      <c r="G18" s="54">
        <v>150000</v>
      </c>
    </row>
    <row r="19" spans="1:7" ht="15.75">
      <c r="A19" s="13"/>
      <c r="B19" s="13"/>
      <c r="C19" s="51" t="s">
        <v>96</v>
      </c>
      <c r="D19" s="13" t="s">
        <v>44</v>
      </c>
      <c r="E19" s="45">
        <v>10000</v>
      </c>
      <c r="F19" s="45">
        <v>10000</v>
      </c>
      <c r="G19" s="54">
        <v>10000</v>
      </c>
    </row>
    <row r="20" spans="1:7" ht="15.75">
      <c r="A20" s="13"/>
      <c r="B20" s="13"/>
      <c r="C20" s="51" t="s">
        <v>97</v>
      </c>
      <c r="D20" s="13" t="s">
        <v>85</v>
      </c>
      <c r="E20" s="45">
        <v>250000</v>
      </c>
      <c r="F20" s="45">
        <v>250000</v>
      </c>
      <c r="G20" s="54">
        <v>250000</v>
      </c>
    </row>
    <row r="21" spans="1:7" ht="15.75">
      <c r="A21" s="13"/>
      <c r="B21" s="13"/>
      <c r="C21" s="51" t="s">
        <v>98</v>
      </c>
      <c r="D21" s="13" t="s">
        <v>83</v>
      </c>
      <c r="E21" s="45"/>
      <c r="F21" s="45"/>
      <c r="G21" s="54"/>
    </row>
    <row r="22" spans="1:7" ht="15.75">
      <c r="A22" s="13"/>
      <c r="B22" s="13"/>
      <c r="C22" s="51"/>
      <c r="D22" s="13" t="s">
        <v>125</v>
      </c>
      <c r="E22" s="45"/>
      <c r="F22" s="45"/>
      <c r="G22" s="54"/>
    </row>
    <row r="23" spans="1:7" ht="15.75">
      <c r="A23" s="13"/>
      <c r="B23" s="13"/>
      <c r="C23" s="51" t="s">
        <v>99</v>
      </c>
      <c r="D23" s="13" t="s">
        <v>49</v>
      </c>
      <c r="E23" s="45"/>
      <c r="F23" s="45"/>
      <c r="G23" s="54"/>
    </row>
    <row r="24" spans="1:7" ht="15.75">
      <c r="A24" s="13"/>
      <c r="B24" s="13"/>
      <c r="C24" s="51"/>
      <c r="D24" s="13" t="s">
        <v>50</v>
      </c>
      <c r="E24" s="45"/>
      <c r="F24" s="45"/>
      <c r="G24" s="54"/>
    </row>
    <row r="25" spans="1:7" ht="15.75">
      <c r="A25" s="13"/>
      <c r="B25" s="13"/>
      <c r="C25" s="51"/>
      <c r="D25" s="13" t="s">
        <v>51</v>
      </c>
      <c r="E25" s="45">
        <v>1800000</v>
      </c>
      <c r="F25" s="45">
        <v>600000</v>
      </c>
      <c r="G25" s="54">
        <v>500000</v>
      </c>
    </row>
    <row r="26" spans="1:7" ht="15.75">
      <c r="A26" s="13"/>
      <c r="B26" s="13"/>
      <c r="C26" s="51" t="s">
        <v>100</v>
      </c>
      <c r="D26" s="13" t="s">
        <v>73</v>
      </c>
      <c r="E26" s="45"/>
      <c r="F26" s="45"/>
      <c r="G26" s="54"/>
    </row>
    <row r="27" spans="1:7" ht="15.75">
      <c r="A27" s="13"/>
      <c r="B27" s="13"/>
      <c r="C27" s="13"/>
      <c r="D27" s="13" t="s">
        <v>74</v>
      </c>
      <c r="E27" s="45">
        <v>5000</v>
      </c>
      <c r="F27" s="45">
        <v>5000</v>
      </c>
      <c r="G27" s="54">
        <v>5000</v>
      </c>
    </row>
    <row r="28" spans="1:7" ht="15.75">
      <c r="A28" s="13"/>
      <c r="B28" s="42">
        <v>70021</v>
      </c>
      <c r="C28" s="9"/>
      <c r="D28" s="42" t="s">
        <v>80</v>
      </c>
      <c r="E28" s="40"/>
      <c r="F28" s="40"/>
      <c r="G28" s="46"/>
    </row>
    <row r="29" spans="1:7" ht="15.75">
      <c r="A29" s="13"/>
      <c r="B29" s="10"/>
      <c r="C29" s="10"/>
      <c r="D29" s="43" t="s">
        <v>81</v>
      </c>
      <c r="E29" s="44">
        <v>200000</v>
      </c>
      <c r="F29" s="44">
        <v>200000</v>
      </c>
      <c r="G29" s="50">
        <v>200000</v>
      </c>
    </row>
    <row r="30" spans="1:7" ht="15.75">
      <c r="A30" s="13"/>
      <c r="B30" s="11"/>
      <c r="C30" s="12" t="s">
        <v>97</v>
      </c>
      <c r="D30" s="13" t="s">
        <v>48</v>
      </c>
      <c r="E30" s="45">
        <v>200000</v>
      </c>
      <c r="F30" s="45">
        <v>200000</v>
      </c>
      <c r="G30" s="54">
        <v>200000</v>
      </c>
    </row>
    <row r="31" spans="1:7" ht="15.75">
      <c r="A31" s="14">
        <v>710</v>
      </c>
      <c r="B31" s="16"/>
      <c r="C31" s="16"/>
      <c r="D31" s="16" t="s">
        <v>52</v>
      </c>
      <c r="E31" s="46"/>
      <c r="F31" s="46"/>
      <c r="G31" s="46"/>
    </row>
    <row r="32" spans="1:7" ht="15.75">
      <c r="A32" s="15"/>
      <c r="B32" s="19">
        <v>71035</v>
      </c>
      <c r="C32" s="14"/>
      <c r="D32" s="19" t="s">
        <v>86</v>
      </c>
      <c r="E32" s="47"/>
      <c r="F32" s="47"/>
      <c r="G32" s="47"/>
    </row>
    <row r="33" spans="1:7" ht="15.75">
      <c r="A33" s="13"/>
      <c r="B33" s="13"/>
      <c r="C33" s="48">
        <v>2020</v>
      </c>
      <c r="D33" s="13" t="s">
        <v>124</v>
      </c>
      <c r="E33" s="45"/>
      <c r="F33" s="45"/>
      <c r="G33" s="54"/>
    </row>
    <row r="34" spans="1:7" ht="15.75">
      <c r="A34" s="13"/>
      <c r="B34" s="13"/>
      <c r="C34" s="48"/>
      <c r="D34" s="13" t="s">
        <v>127</v>
      </c>
      <c r="E34" s="45"/>
      <c r="F34" s="45"/>
      <c r="G34" s="54"/>
    </row>
    <row r="35" spans="1:7" ht="15.75">
      <c r="A35" s="13"/>
      <c r="B35" s="13"/>
      <c r="C35" s="48"/>
      <c r="D35" s="13" t="s">
        <v>126</v>
      </c>
      <c r="E35" s="45"/>
      <c r="F35" s="45"/>
      <c r="G35" s="54"/>
    </row>
    <row r="36" spans="1:7" ht="15.75">
      <c r="A36" s="13"/>
      <c r="B36" s="13"/>
      <c r="C36" s="48"/>
      <c r="D36" s="13" t="s">
        <v>40</v>
      </c>
      <c r="E36" s="45"/>
      <c r="F36" s="45"/>
      <c r="G36" s="54"/>
    </row>
    <row r="37" spans="1:7" ht="15.75">
      <c r="A37" s="13"/>
      <c r="B37" s="13"/>
      <c r="C37" s="48"/>
      <c r="D37" s="13" t="s">
        <v>87</v>
      </c>
      <c r="E37" s="45"/>
      <c r="F37" s="45"/>
      <c r="G37" s="50"/>
    </row>
    <row r="38" spans="1:7" ht="15.75">
      <c r="A38" s="14">
        <v>750</v>
      </c>
      <c r="B38" s="14"/>
      <c r="C38" s="49"/>
      <c r="D38" s="14" t="s">
        <v>54</v>
      </c>
      <c r="E38" s="31">
        <f>E39+E48</f>
        <v>158000</v>
      </c>
      <c r="F38" s="31">
        <f>F39+F48</f>
        <v>159000</v>
      </c>
      <c r="G38" s="31">
        <f>G39+G48</f>
        <v>160000</v>
      </c>
    </row>
    <row r="39" spans="1:7" ht="15.75">
      <c r="A39" s="13"/>
      <c r="B39" s="18">
        <v>75011</v>
      </c>
      <c r="C39" s="18"/>
      <c r="D39" s="18" t="s">
        <v>25</v>
      </c>
      <c r="E39" s="50">
        <f>E45+E47</f>
        <v>123000</v>
      </c>
      <c r="F39" s="50">
        <f>F45+F47</f>
        <v>124000</v>
      </c>
      <c r="G39" s="50">
        <f>G45+G47</f>
        <v>125000</v>
      </c>
    </row>
    <row r="40" spans="1:7" ht="15.75">
      <c r="A40" s="13"/>
      <c r="B40" s="13"/>
      <c r="C40" s="51">
        <v>2010</v>
      </c>
      <c r="D40" s="13" t="s">
        <v>3</v>
      </c>
      <c r="E40" s="12"/>
      <c r="F40" s="12"/>
      <c r="G40" s="53"/>
    </row>
    <row r="41" spans="1:7" ht="15.75">
      <c r="A41" s="13"/>
      <c r="B41" s="13"/>
      <c r="C41" s="13"/>
      <c r="D41" s="13" t="s">
        <v>5</v>
      </c>
      <c r="E41" s="12"/>
      <c r="F41" s="12"/>
      <c r="G41" s="13"/>
    </row>
    <row r="42" spans="1:7" ht="15.75">
      <c r="A42" s="13"/>
      <c r="B42" s="13"/>
      <c r="C42" s="13"/>
      <c r="D42" s="13" t="s">
        <v>55</v>
      </c>
      <c r="E42" s="12"/>
      <c r="F42" s="12"/>
      <c r="G42" s="13"/>
    </row>
    <row r="43" spans="1:7" ht="15.75">
      <c r="A43" s="13"/>
      <c r="B43" s="13"/>
      <c r="C43" s="13"/>
      <c r="D43" s="13" t="s">
        <v>56</v>
      </c>
      <c r="E43" s="12"/>
      <c r="F43" s="12"/>
      <c r="G43" s="13"/>
    </row>
    <row r="44" spans="1:7" ht="15.75">
      <c r="A44" s="13"/>
      <c r="B44" s="13"/>
      <c r="C44" s="13"/>
      <c r="D44" s="13" t="s">
        <v>4</v>
      </c>
      <c r="E44" s="12"/>
      <c r="F44" s="12"/>
      <c r="G44" s="13"/>
    </row>
    <row r="45" spans="1:7" ht="15.75">
      <c r="A45" s="13"/>
      <c r="B45" s="13"/>
      <c r="C45" s="13"/>
      <c r="D45" s="13" t="s">
        <v>6</v>
      </c>
      <c r="E45" s="45">
        <v>120000</v>
      </c>
      <c r="F45" s="45">
        <v>121000</v>
      </c>
      <c r="G45" s="54">
        <v>122000</v>
      </c>
    </row>
    <row r="46" spans="1:7" ht="15.75">
      <c r="A46" s="13"/>
      <c r="B46" s="13"/>
      <c r="C46" s="13">
        <v>2360</v>
      </c>
      <c r="D46" s="13" t="s">
        <v>128</v>
      </c>
      <c r="E46" s="45"/>
      <c r="F46" s="45"/>
      <c r="G46" s="54"/>
    </row>
    <row r="47" spans="1:7" ht="15.75">
      <c r="A47" s="13"/>
      <c r="B47" s="13"/>
      <c r="C47" s="13"/>
      <c r="D47" s="13" t="s">
        <v>152</v>
      </c>
      <c r="E47" s="45">
        <v>3000</v>
      </c>
      <c r="F47" s="45">
        <v>3000</v>
      </c>
      <c r="G47" s="54">
        <v>3000</v>
      </c>
    </row>
    <row r="48" spans="1:7" ht="15.75">
      <c r="A48" s="13"/>
      <c r="B48" s="19">
        <v>75023</v>
      </c>
      <c r="C48" s="19"/>
      <c r="D48" s="19" t="s">
        <v>26</v>
      </c>
      <c r="E48" s="52">
        <f>E49+E50</f>
        <v>35000</v>
      </c>
      <c r="F48" s="52">
        <f>F49+F50</f>
        <v>35000</v>
      </c>
      <c r="G48" s="47">
        <f>G49+G50</f>
        <v>35000</v>
      </c>
    </row>
    <row r="49" spans="1:7" ht="15.75">
      <c r="A49" s="13"/>
      <c r="B49" s="53"/>
      <c r="C49" s="53" t="s">
        <v>101</v>
      </c>
      <c r="D49" s="53" t="s">
        <v>57</v>
      </c>
      <c r="E49" s="30">
        <v>15000</v>
      </c>
      <c r="F49" s="30">
        <v>15000</v>
      </c>
      <c r="G49" s="55">
        <v>15000</v>
      </c>
    </row>
    <row r="50" spans="1:7" ht="15.75">
      <c r="A50" s="13"/>
      <c r="B50" s="18"/>
      <c r="C50" s="18" t="s">
        <v>102</v>
      </c>
      <c r="D50" s="18" t="s">
        <v>58</v>
      </c>
      <c r="E50" s="44">
        <v>20000</v>
      </c>
      <c r="F50" s="44">
        <v>20000</v>
      </c>
      <c r="G50" s="50">
        <v>20000</v>
      </c>
    </row>
    <row r="51" spans="1:7" ht="15.75">
      <c r="A51" s="16">
        <v>751</v>
      </c>
      <c r="B51" s="16"/>
      <c r="C51" s="16"/>
      <c r="D51" s="16" t="s">
        <v>59</v>
      </c>
      <c r="E51" s="40"/>
      <c r="F51" s="40"/>
      <c r="G51" s="46"/>
    </row>
    <row r="52" spans="1:7" ht="15.75">
      <c r="A52" s="17"/>
      <c r="B52" s="17"/>
      <c r="C52" s="17"/>
      <c r="D52" s="17" t="s">
        <v>60</v>
      </c>
      <c r="E52" s="41">
        <f>E54+E56+E57</f>
        <v>3000</v>
      </c>
      <c r="F52" s="41">
        <f>F54+F56</f>
        <v>3000</v>
      </c>
      <c r="G52" s="56">
        <f>G54+G56</f>
        <v>3000</v>
      </c>
    </row>
    <row r="53" spans="1:7" ht="15.75">
      <c r="A53" s="53"/>
      <c r="B53" s="53">
        <v>75101</v>
      </c>
      <c r="C53" s="53"/>
      <c r="D53" s="53" t="s">
        <v>59</v>
      </c>
      <c r="E53" s="30"/>
      <c r="F53" s="30"/>
      <c r="G53" s="55"/>
    </row>
    <row r="54" spans="1:7" ht="15.75">
      <c r="A54" s="13"/>
      <c r="B54" s="18"/>
      <c r="C54" s="18"/>
      <c r="D54" s="18" t="s">
        <v>60</v>
      </c>
      <c r="E54" s="44">
        <v>3000</v>
      </c>
      <c r="F54" s="44">
        <v>3000</v>
      </c>
      <c r="G54" s="50">
        <v>3000</v>
      </c>
    </row>
    <row r="55" spans="1:7" ht="15.75">
      <c r="A55" s="13"/>
      <c r="B55" s="13"/>
      <c r="C55" s="19">
        <v>2010</v>
      </c>
      <c r="D55" s="13" t="s">
        <v>39</v>
      </c>
      <c r="E55" s="54">
        <v>3000</v>
      </c>
      <c r="F55" s="54">
        <v>3000</v>
      </c>
      <c r="G55" s="54">
        <v>3000</v>
      </c>
    </row>
    <row r="56" spans="1:7" ht="15.75">
      <c r="A56" s="18"/>
      <c r="B56" s="19">
        <v>75107</v>
      </c>
      <c r="C56" s="19">
        <v>2010</v>
      </c>
      <c r="D56" s="19" t="s">
        <v>158</v>
      </c>
      <c r="E56" s="47"/>
      <c r="F56" s="47"/>
      <c r="G56" s="47"/>
    </row>
    <row r="57" spans="1:7" ht="15.75">
      <c r="A57" s="18"/>
      <c r="B57" s="19">
        <v>75108</v>
      </c>
      <c r="C57" s="19">
        <v>2010</v>
      </c>
      <c r="D57" s="19" t="s">
        <v>159</v>
      </c>
      <c r="E57" s="47"/>
      <c r="F57" s="47"/>
      <c r="G57" s="47"/>
    </row>
    <row r="58" spans="1:7" ht="15.75">
      <c r="A58" s="14">
        <v>754</v>
      </c>
      <c r="B58" s="14"/>
      <c r="C58" s="14"/>
      <c r="D58" s="14" t="s">
        <v>27</v>
      </c>
      <c r="E58" s="31">
        <v>3500</v>
      </c>
      <c r="F58" s="31">
        <v>3500</v>
      </c>
      <c r="G58" s="31">
        <v>3500</v>
      </c>
    </row>
    <row r="59" spans="1:7" ht="15.75">
      <c r="A59" s="13"/>
      <c r="B59" s="19">
        <v>75414</v>
      </c>
      <c r="C59" s="19"/>
      <c r="D59" s="19" t="s">
        <v>28</v>
      </c>
      <c r="E59" s="47">
        <v>3500</v>
      </c>
      <c r="F59" s="47">
        <v>3500</v>
      </c>
      <c r="G59" s="47">
        <v>3500</v>
      </c>
    </row>
    <row r="60" spans="1:7" ht="15.75">
      <c r="A60" s="13"/>
      <c r="B60" s="13"/>
      <c r="C60" s="13">
        <v>2010</v>
      </c>
      <c r="D60" s="13" t="s">
        <v>90</v>
      </c>
      <c r="E60" s="54">
        <v>3500</v>
      </c>
      <c r="F60" s="54">
        <v>3500</v>
      </c>
      <c r="G60" s="54">
        <v>3500</v>
      </c>
    </row>
    <row r="61" spans="1:7" ht="15.75">
      <c r="A61" s="13"/>
      <c r="B61" s="13"/>
      <c r="C61" s="13">
        <v>6310</v>
      </c>
      <c r="D61" s="13" t="s">
        <v>149</v>
      </c>
      <c r="E61" s="54"/>
      <c r="F61" s="54"/>
      <c r="G61" s="54"/>
    </row>
    <row r="62" spans="1:7" ht="15.75">
      <c r="A62" s="16">
        <v>756</v>
      </c>
      <c r="B62" s="53"/>
      <c r="C62" s="53"/>
      <c r="D62" s="16" t="s">
        <v>129</v>
      </c>
      <c r="E62" s="55"/>
      <c r="F62" s="30"/>
      <c r="G62" s="55"/>
    </row>
    <row r="63" spans="1:7" ht="15.75">
      <c r="A63" s="13"/>
      <c r="B63" s="13"/>
      <c r="C63" s="13"/>
      <c r="D63" s="15" t="s">
        <v>20</v>
      </c>
      <c r="E63" s="54"/>
      <c r="F63" s="45"/>
      <c r="G63" s="54"/>
    </row>
    <row r="64" spans="1:7" ht="15.75">
      <c r="A64" s="13"/>
      <c r="B64" s="13"/>
      <c r="C64" s="13"/>
      <c r="D64" s="15" t="s">
        <v>131</v>
      </c>
      <c r="E64" s="54"/>
      <c r="F64" s="45"/>
      <c r="G64" s="54"/>
    </row>
    <row r="65" spans="1:7" ht="15.75">
      <c r="A65" s="13"/>
      <c r="B65" s="13"/>
      <c r="C65" s="13"/>
      <c r="D65" s="15" t="s">
        <v>130</v>
      </c>
      <c r="E65" s="29"/>
      <c r="F65" s="82"/>
      <c r="G65" s="29"/>
    </row>
    <row r="66" spans="1:7" ht="15.75">
      <c r="A66" s="18"/>
      <c r="B66" s="18"/>
      <c r="C66" s="18"/>
      <c r="D66" s="17" t="s">
        <v>103</v>
      </c>
      <c r="E66" s="29">
        <f>E68+E104+E77+E108+E91</f>
        <v>23587000</v>
      </c>
      <c r="F66" s="41">
        <f>F68+F104+F77+F108+F91</f>
        <v>24607000</v>
      </c>
      <c r="G66" s="56">
        <f>G68+G104+G77+G108+G91</f>
        <v>25607000</v>
      </c>
    </row>
    <row r="67" spans="1:7" ht="15.75">
      <c r="A67" s="13"/>
      <c r="B67" s="13">
        <v>75601</v>
      </c>
      <c r="C67" s="13"/>
      <c r="D67" s="13" t="s">
        <v>132</v>
      </c>
      <c r="E67" s="55"/>
      <c r="F67" s="45"/>
      <c r="G67" s="54"/>
    </row>
    <row r="68" spans="1:7" ht="15.75">
      <c r="A68" s="13"/>
      <c r="B68" s="18"/>
      <c r="C68" s="18"/>
      <c r="D68" s="13" t="s">
        <v>20</v>
      </c>
      <c r="E68" s="50">
        <f>E71+E72</f>
        <v>101000</v>
      </c>
      <c r="F68" s="50">
        <f>F71+F72</f>
        <v>101000</v>
      </c>
      <c r="G68" s="50">
        <f>G71+G72</f>
        <v>101000</v>
      </c>
    </row>
    <row r="69" spans="1:7" ht="15.75">
      <c r="A69" s="13"/>
      <c r="B69" s="13"/>
      <c r="C69" s="75" t="s">
        <v>104</v>
      </c>
      <c r="D69" s="53" t="s">
        <v>61</v>
      </c>
      <c r="E69" s="45"/>
      <c r="F69" s="45"/>
      <c r="G69" s="54"/>
    </row>
    <row r="70" spans="1:7" ht="15.75">
      <c r="A70" s="13"/>
      <c r="B70" s="13"/>
      <c r="C70" s="12"/>
      <c r="D70" s="13" t="s">
        <v>133</v>
      </c>
      <c r="E70" s="45"/>
      <c r="F70" s="45"/>
      <c r="G70" s="54"/>
    </row>
    <row r="71" spans="1:7" ht="15.75">
      <c r="A71" s="13"/>
      <c r="B71" s="13"/>
      <c r="C71" s="12"/>
      <c r="D71" s="13" t="s">
        <v>70</v>
      </c>
      <c r="E71" s="45">
        <v>100000</v>
      </c>
      <c r="F71" s="45">
        <v>100000</v>
      </c>
      <c r="G71" s="54">
        <v>100000</v>
      </c>
    </row>
    <row r="72" spans="1:7" ht="15.75">
      <c r="A72" s="13"/>
      <c r="B72" s="13"/>
      <c r="C72" s="75" t="s">
        <v>100</v>
      </c>
      <c r="D72" s="13" t="s">
        <v>62</v>
      </c>
      <c r="E72" s="45">
        <v>1000</v>
      </c>
      <c r="F72" s="45">
        <v>1000</v>
      </c>
      <c r="G72" s="50">
        <v>1000</v>
      </c>
    </row>
    <row r="73" spans="1:7" ht="15.75">
      <c r="A73" s="13"/>
      <c r="B73" s="53">
        <v>75615</v>
      </c>
      <c r="C73" s="42"/>
      <c r="D73" s="53" t="s">
        <v>21</v>
      </c>
      <c r="E73" s="78"/>
      <c r="F73" s="55"/>
      <c r="G73" s="55"/>
    </row>
    <row r="74" spans="1:7" ht="15.75">
      <c r="A74" s="13"/>
      <c r="B74" s="13"/>
      <c r="C74" s="12"/>
      <c r="D74" s="13" t="s">
        <v>134</v>
      </c>
      <c r="E74" s="79"/>
      <c r="F74" s="54"/>
      <c r="G74" s="54"/>
    </row>
    <row r="75" spans="1:7" ht="15.75">
      <c r="A75" s="13"/>
      <c r="B75" s="13"/>
      <c r="C75" s="12"/>
      <c r="D75" s="13" t="s">
        <v>65</v>
      </c>
      <c r="E75" s="79"/>
      <c r="F75" s="54"/>
      <c r="G75" s="54"/>
    </row>
    <row r="76" spans="1:7" ht="15.75">
      <c r="A76" s="13"/>
      <c r="B76" s="13"/>
      <c r="C76" s="12"/>
      <c r="D76" s="13" t="s">
        <v>176</v>
      </c>
      <c r="E76" s="79"/>
      <c r="F76" s="54"/>
      <c r="G76" s="54"/>
    </row>
    <row r="77" spans="1:7" ht="15.75">
      <c r="A77" s="13"/>
      <c r="B77" s="13"/>
      <c r="C77" s="43"/>
      <c r="D77" s="18" t="s">
        <v>72</v>
      </c>
      <c r="E77" s="74">
        <f>E79+E81+E83+E85+E78+F80</f>
        <v>6976000</v>
      </c>
      <c r="F77" s="74">
        <f>F79+F81+F83+F85+F78+F80</f>
        <v>7216000</v>
      </c>
      <c r="G77" s="74">
        <f>G79+G81+G83+G85+G78+G80</f>
        <v>7616000</v>
      </c>
    </row>
    <row r="78" spans="1:7" ht="15.75">
      <c r="A78" s="12"/>
      <c r="B78" s="53"/>
      <c r="C78" s="70">
        <v>2440</v>
      </c>
      <c r="D78" s="60" t="s">
        <v>92</v>
      </c>
      <c r="E78" s="45">
        <v>65000</v>
      </c>
      <c r="F78" s="45">
        <v>65000</v>
      </c>
      <c r="G78" s="55">
        <v>65000</v>
      </c>
    </row>
    <row r="79" spans="1:7" ht="15.75">
      <c r="A79" s="12"/>
      <c r="B79" s="13"/>
      <c r="C79" s="71" t="s">
        <v>105</v>
      </c>
      <c r="D79" s="57" t="s">
        <v>143</v>
      </c>
      <c r="E79" s="52">
        <v>6845000</v>
      </c>
      <c r="F79" s="52">
        <v>7085000</v>
      </c>
      <c r="G79" s="47">
        <v>7485000</v>
      </c>
    </row>
    <row r="80" spans="1:7" ht="15.75">
      <c r="A80" s="12"/>
      <c r="B80" s="13"/>
      <c r="C80" s="71" t="s">
        <v>106</v>
      </c>
      <c r="D80" s="57" t="s">
        <v>22</v>
      </c>
      <c r="E80" s="52">
        <v>5000</v>
      </c>
      <c r="F80" s="52">
        <v>5000</v>
      </c>
      <c r="G80" s="47">
        <v>5000</v>
      </c>
    </row>
    <row r="81" spans="1:7" ht="15.75">
      <c r="A81" s="12"/>
      <c r="B81" s="13"/>
      <c r="C81" s="71" t="s">
        <v>107</v>
      </c>
      <c r="D81" s="57" t="s">
        <v>142</v>
      </c>
      <c r="E81" s="52">
        <v>50000</v>
      </c>
      <c r="F81" s="52">
        <v>50000</v>
      </c>
      <c r="G81" s="47">
        <v>50000</v>
      </c>
    </row>
    <row r="82" spans="1:7" ht="15.75">
      <c r="A82" s="12"/>
      <c r="B82" s="13"/>
      <c r="C82" s="72" t="s">
        <v>108</v>
      </c>
      <c r="D82" s="58" t="s">
        <v>63</v>
      </c>
      <c r="E82" s="30"/>
      <c r="F82" s="30"/>
      <c r="G82" s="55"/>
    </row>
    <row r="83" spans="1:7" ht="15.75">
      <c r="A83" s="12"/>
      <c r="B83" s="13"/>
      <c r="C83" s="73"/>
      <c r="D83" s="59" t="s">
        <v>64</v>
      </c>
      <c r="E83" s="44">
        <v>1000</v>
      </c>
      <c r="F83" s="44">
        <v>1000</v>
      </c>
      <c r="G83" s="50">
        <v>1000</v>
      </c>
    </row>
    <row r="84" spans="1:7" ht="15.75">
      <c r="A84" s="12"/>
      <c r="B84" s="13"/>
      <c r="C84" s="70" t="s">
        <v>100</v>
      </c>
      <c r="D84" s="60" t="s">
        <v>75</v>
      </c>
      <c r="E84" s="45"/>
      <c r="F84" s="45"/>
      <c r="G84" s="54"/>
    </row>
    <row r="85" spans="1:7" ht="15.75">
      <c r="A85" s="12"/>
      <c r="B85" s="13"/>
      <c r="C85" s="70"/>
      <c r="D85" s="60" t="s">
        <v>137</v>
      </c>
      <c r="E85" s="45">
        <v>10000</v>
      </c>
      <c r="F85" s="45">
        <v>10000</v>
      </c>
      <c r="G85" s="54">
        <v>10000</v>
      </c>
    </row>
    <row r="86" spans="1:7" ht="15.75">
      <c r="A86" s="12"/>
      <c r="B86" s="53">
        <v>75616</v>
      </c>
      <c r="C86" s="72"/>
      <c r="D86" s="58" t="s">
        <v>21</v>
      </c>
      <c r="E86" s="30"/>
      <c r="F86" s="30"/>
      <c r="G86" s="55"/>
    </row>
    <row r="87" spans="1:7" ht="15.75">
      <c r="A87" s="12"/>
      <c r="B87" s="13"/>
      <c r="C87" s="70"/>
      <c r="D87" s="60" t="s">
        <v>134</v>
      </c>
      <c r="E87" s="45"/>
      <c r="F87" s="45"/>
      <c r="G87" s="54"/>
    </row>
    <row r="88" spans="1:7" ht="15.75">
      <c r="A88" s="12"/>
      <c r="B88" s="13"/>
      <c r="C88" s="70"/>
      <c r="D88" s="60" t="s">
        <v>65</v>
      </c>
      <c r="E88" s="45"/>
      <c r="F88" s="45"/>
      <c r="G88" s="54"/>
    </row>
    <row r="89" spans="1:7" ht="15.75">
      <c r="A89" s="12"/>
      <c r="B89" s="13"/>
      <c r="C89" s="70"/>
      <c r="D89" s="60" t="s">
        <v>136</v>
      </c>
      <c r="E89" s="45"/>
      <c r="F89" s="45"/>
      <c r="G89" s="54"/>
    </row>
    <row r="90" spans="1:7" ht="15.75">
      <c r="A90" s="12"/>
      <c r="B90" s="13"/>
      <c r="C90" s="70"/>
      <c r="D90" s="60" t="s">
        <v>135</v>
      </c>
      <c r="E90" s="45"/>
      <c r="F90" s="45"/>
      <c r="G90" s="54"/>
    </row>
    <row r="91" spans="1:7" ht="15.75">
      <c r="A91" s="12"/>
      <c r="B91" s="13"/>
      <c r="C91" s="73"/>
      <c r="D91" s="59" t="s">
        <v>20</v>
      </c>
      <c r="E91" s="44">
        <f>E92+E93+E94+E95+E96+E97+E98+E101+E103+E99</f>
        <v>2810000</v>
      </c>
      <c r="F91" s="44">
        <f>F92+F93+F94+F95+F96+F97+F98+F101+F103+F99</f>
        <v>2890000</v>
      </c>
      <c r="G91" s="50">
        <f>G92+G93+G94+G95+G96+G97+G98+G101+G103+G99</f>
        <v>2990000</v>
      </c>
    </row>
    <row r="92" spans="1:7" ht="15.75">
      <c r="A92" s="12"/>
      <c r="B92" s="53"/>
      <c r="C92" s="71" t="s">
        <v>105</v>
      </c>
      <c r="D92" s="57" t="s">
        <v>143</v>
      </c>
      <c r="E92" s="44">
        <v>1700000</v>
      </c>
      <c r="F92" s="44">
        <v>1800000</v>
      </c>
      <c r="G92" s="50">
        <v>1900000</v>
      </c>
    </row>
    <row r="93" spans="1:7" ht="15.75">
      <c r="A93" s="12"/>
      <c r="B93" s="13"/>
      <c r="C93" s="71" t="s">
        <v>106</v>
      </c>
      <c r="D93" s="19" t="s">
        <v>22</v>
      </c>
      <c r="E93" s="44">
        <v>30000</v>
      </c>
      <c r="F93" s="44">
        <v>30000</v>
      </c>
      <c r="G93" s="50">
        <v>30000</v>
      </c>
    </row>
    <row r="94" spans="1:7" ht="15.75">
      <c r="A94" s="12"/>
      <c r="B94" s="13"/>
      <c r="C94" s="71" t="s">
        <v>107</v>
      </c>
      <c r="D94" s="57" t="s">
        <v>142</v>
      </c>
      <c r="E94" s="44">
        <v>360000</v>
      </c>
      <c r="F94" s="44">
        <v>360000</v>
      </c>
      <c r="G94" s="50">
        <v>360000</v>
      </c>
    </row>
    <row r="95" spans="1:7" ht="15.75">
      <c r="A95" s="12"/>
      <c r="B95" s="13"/>
      <c r="C95" s="71" t="s">
        <v>109</v>
      </c>
      <c r="D95" s="19" t="s">
        <v>23</v>
      </c>
      <c r="E95" s="44">
        <v>50000</v>
      </c>
      <c r="F95" s="44">
        <v>30000</v>
      </c>
      <c r="G95" s="50">
        <v>30000</v>
      </c>
    </row>
    <row r="96" spans="1:7" ht="15.75">
      <c r="A96" s="12"/>
      <c r="B96" s="13"/>
      <c r="C96" s="71" t="s">
        <v>110</v>
      </c>
      <c r="D96" s="19" t="s">
        <v>84</v>
      </c>
      <c r="E96" s="44"/>
      <c r="F96" s="44"/>
      <c r="G96" s="50"/>
    </row>
    <row r="97" spans="1:7" ht="15.75">
      <c r="A97" s="12"/>
      <c r="B97" s="13"/>
      <c r="C97" s="71" t="s">
        <v>111</v>
      </c>
      <c r="D97" s="18" t="s">
        <v>66</v>
      </c>
      <c r="E97" s="44">
        <v>270000</v>
      </c>
      <c r="F97" s="44">
        <v>270000</v>
      </c>
      <c r="G97" s="50">
        <v>270000</v>
      </c>
    </row>
    <row r="98" spans="1:7" ht="15.75">
      <c r="A98" s="12"/>
      <c r="B98" s="13"/>
      <c r="C98" s="71" t="s">
        <v>112</v>
      </c>
      <c r="D98" s="19" t="s">
        <v>151</v>
      </c>
      <c r="E98" s="47"/>
      <c r="F98" s="47"/>
      <c r="G98" s="47"/>
    </row>
    <row r="99" spans="1:7" ht="15.75">
      <c r="A99" s="12"/>
      <c r="B99" s="13"/>
      <c r="C99" s="72" t="s">
        <v>160</v>
      </c>
      <c r="D99" s="58" t="s">
        <v>161</v>
      </c>
      <c r="E99" s="45"/>
      <c r="F99" s="45"/>
      <c r="G99" s="54"/>
    </row>
    <row r="100" spans="1:7" ht="15.75">
      <c r="A100" s="12"/>
      <c r="B100" s="13"/>
      <c r="C100" s="72" t="s">
        <v>108</v>
      </c>
      <c r="D100" s="58" t="s">
        <v>63</v>
      </c>
      <c r="E100" s="30"/>
      <c r="F100" s="30"/>
      <c r="G100" s="55"/>
    </row>
    <row r="101" spans="1:7" ht="15.75">
      <c r="A101" s="12"/>
      <c r="B101" s="13"/>
      <c r="C101" s="73"/>
      <c r="D101" s="59" t="s">
        <v>64</v>
      </c>
      <c r="E101" s="45">
        <v>380000</v>
      </c>
      <c r="F101" s="45">
        <v>380000</v>
      </c>
      <c r="G101" s="50">
        <v>380000</v>
      </c>
    </row>
    <row r="102" spans="1:7" ht="15.75">
      <c r="A102" s="12"/>
      <c r="B102" s="13"/>
      <c r="C102" s="69" t="s">
        <v>100</v>
      </c>
      <c r="D102" s="58" t="s">
        <v>75</v>
      </c>
      <c r="E102" s="30"/>
      <c r="F102" s="55"/>
      <c r="G102" s="55"/>
    </row>
    <row r="103" spans="1:7" ht="15.75">
      <c r="A103" s="12"/>
      <c r="B103" s="18"/>
      <c r="C103" s="89"/>
      <c r="D103" s="59" t="s">
        <v>137</v>
      </c>
      <c r="E103" s="44">
        <v>20000</v>
      </c>
      <c r="F103" s="50">
        <v>20000</v>
      </c>
      <c r="G103" s="50">
        <v>20000</v>
      </c>
    </row>
    <row r="104" spans="1:7" ht="15.75">
      <c r="A104" s="13"/>
      <c r="B104" s="18">
        <v>75618</v>
      </c>
      <c r="C104" s="19"/>
      <c r="D104" s="19" t="s">
        <v>113</v>
      </c>
      <c r="E104" s="50">
        <v>600000</v>
      </c>
      <c r="F104" s="50">
        <v>600000</v>
      </c>
      <c r="G104" s="50">
        <v>600000</v>
      </c>
    </row>
    <row r="105" spans="1:7" ht="15.75">
      <c r="A105" s="13"/>
      <c r="B105" s="13"/>
      <c r="C105" s="75" t="s">
        <v>114</v>
      </c>
      <c r="D105" s="53" t="s">
        <v>24</v>
      </c>
      <c r="E105" s="30">
        <v>600000</v>
      </c>
      <c r="F105" s="30">
        <v>600000</v>
      </c>
      <c r="G105" s="47">
        <v>600000</v>
      </c>
    </row>
    <row r="106" spans="1:7" ht="15.75">
      <c r="A106" s="12"/>
      <c r="B106" s="53">
        <v>75621</v>
      </c>
      <c r="C106" s="61"/>
      <c r="D106" s="53" t="s">
        <v>43</v>
      </c>
      <c r="E106" s="30"/>
      <c r="F106" s="30"/>
      <c r="G106" s="55"/>
    </row>
    <row r="107" spans="1:7" ht="15.75">
      <c r="A107" s="12"/>
      <c r="B107" s="13"/>
      <c r="C107" s="62"/>
      <c r="D107" s="13" t="s">
        <v>67</v>
      </c>
      <c r="E107" s="45"/>
      <c r="F107" s="45"/>
      <c r="G107" s="54"/>
    </row>
    <row r="108" spans="1:7" ht="15.75">
      <c r="A108" s="12"/>
      <c r="B108" s="18"/>
      <c r="C108" s="63"/>
      <c r="D108" s="18" t="s">
        <v>19</v>
      </c>
      <c r="E108" s="44">
        <f>E109+E110</f>
        <v>13100000</v>
      </c>
      <c r="F108" s="44">
        <f>F109+F110</f>
        <v>13800000</v>
      </c>
      <c r="G108" s="50">
        <f>G109+G110</f>
        <v>14300000</v>
      </c>
    </row>
    <row r="109" spans="1:7" ht="15.75">
      <c r="A109" s="13"/>
      <c r="B109" s="13"/>
      <c r="C109" s="53" t="s">
        <v>115</v>
      </c>
      <c r="D109" s="53" t="s">
        <v>138</v>
      </c>
      <c r="E109" s="30">
        <v>12800000</v>
      </c>
      <c r="F109" s="30">
        <v>13500000</v>
      </c>
      <c r="G109" s="55">
        <v>14000000</v>
      </c>
    </row>
    <row r="110" spans="1:7" ht="15.75">
      <c r="A110" s="13"/>
      <c r="B110" s="18"/>
      <c r="C110" s="18" t="s">
        <v>116</v>
      </c>
      <c r="D110" s="18" t="s">
        <v>139</v>
      </c>
      <c r="E110" s="44">
        <v>300000</v>
      </c>
      <c r="F110" s="44">
        <v>300000</v>
      </c>
      <c r="G110" s="50">
        <v>300000</v>
      </c>
    </row>
    <row r="111" spans="1:7" ht="15.75">
      <c r="A111" s="14">
        <v>758</v>
      </c>
      <c r="B111" s="14"/>
      <c r="C111" s="14"/>
      <c r="D111" s="64" t="s">
        <v>18</v>
      </c>
      <c r="E111" s="31">
        <f>E114+E118+E120</f>
        <v>7565000</v>
      </c>
      <c r="F111" s="31">
        <f>F114+F118+F120</f>
        <v>7665000</v>
      </c>
      <c r="G111" s="31">
        <f>G114+G118+G120</f>
        <v>7865000</v>
      </c>
    </row>
    <row r="112" spans="1:7" ht="15.75">
      <c r="A112" s="53"/>
      <c r="B112" s="53">
        <v>75801</v>
      </c>
      <c r="C112" s="53"/>
      <c r="D112" s="53" t="s">
        <v>29</v>
      </c>
      <c r="E112" s="55"/>
      <c r="F112" s="55"/>
      <c r="G112" s="55"/>
    </row>
    <row r="113" spans="1:7" ht="15.75">
      <c r="A113" s="13"/>
      <c r="B113" s="13"/>
      <c r="C113" s="13"/>
      <c r="D113" s="13" t="s">
        <v>30</v>
      </c>
      <c r="E113" s="54"/>
      <c r="F113" s="54"/>
      <c r="G113" s="54"/>
    </row>
    <row r="114" spans="1:7" ht="15.75">
      <c r="A114" s="18"/>
      <c r="B114" s="18"/>
      <c r="C114" s="18"/>
      <c r="D114" s="18" t="s">
        <v>31</v>
      </c>
      <c r="E114" s="50">
        <v>7400000</v>
      </c>
      <c r="F114" s="50">
        <v>7500000</v>
      </c>
      <c r="G114" s="50">
        <v>7700000</v>
      </c>
    </row>
    <row r="115" spans="1:7" ht="15.75">
      <c r="A115" s="13"/>
      <c r="B115" s="53"/>
      <c r="C115" s="42">
        <v>2920</v>
      </c>
      <c r="D115" s="53" t="s">
        <v>69</v>
      </c>
      <c r="E115" s="30">
        <v>7400000</v>
      </c>
      <c r="F115" s="30">
        <v>7500000</v>
      </c>
      <c r="G115" s="55">
        <v>7700000</v>
      </c>
    </row>
    <row r="116" spans="1:7" ht="15.75">
      <c r="A116" s="13"/>
      <c r="B116" s="18"/>
      <c r="C116" s="43"/>
      <c r="D116" s="18" t="s">
        <v>68</v>
      </c>
      <c r="E116" s="44"/>
      <c r="F116" s="44"/>
      <c r="G116" s="50"/>
    </row>
    <row r="117" spans="1:7" ht="15.75">
      <c r="A117" s="13"/>
      <c r="B117" s="53">
        <v>75831</v>
      </c>
      <c r="C117" s="53"/>
      <c r="D117" s="12" t="s">
        <v>121</v>
      </c>
      <c r="E117" s="30"/>
      <c r="F117" s="30"/>
      <c r="G117" s="55"/>
    </row>
    <row r="118" spans="1:7" ht="15.75">
      <c r="A118" s="13"/>
      <c r="B118" s="18"/>
      <c r="C118" s="18"/>
      <c r="D118" s="12" t="s">
        <v>33</v>
      </c>
      <c r="E118" s="44">
        <v>65000</v>
      </c>
      <c r="F118" s="44">
        <v>65000</v>
      </c>
      <c r="G118" s="50">
        <v>65000</v>
      </c>
    </row>
    <row r="119" spans="1:7" ht="15.75">
      <c r="A119" s="13"/>
      <c r="B119" s="18"/>
      <c r="C119" s="18">
        <v>2920</v>
      </c>
      <c r="D119" s="53" t="s">
        <v>32</v>
      </c>
      <c r="E119" s="44">
        <v>65000</v>
      </c>
      <c r="F119" s="44">
        <v>65000</v>
      </c>
      <c r="G119" s="50">
        <v>65000</v>
      </c>
    </row>
    <row r="120" spans="1:7" ht="15.75">
      <c r="A120" s="13"/>
      <c r="B120" s="19">
        <v>75814</v>
      </c>
      <c r="C120" s="19"/>
      <c r="D120" s="19" t="s">
        <v>34</v>
      </c>
      <c r="E120" s="47">
        <v>100000</v>
      </c>
      <c r="F120" s="47">
        <v>100000</v>
      </c>
      <c r="G120" s="47">
        <v>100000</v>
      </c>
    </row>
    <row r="121" spans="1:7" ht="15.75">
      <c r="A121" s="13"/>
      <c r="B121" s="13"/>
      <c r="C121" s="75" t="s">
        <v>117</v>
      </c>
      <c r="D121" s="18" t="s">
        <v>53</v>
      </c>
      <c r="E121" s="45">
        <v>100000</v>
      </c>
      <c r="F121" s="45">
        <v>100000</v>
      </c>
      <c r="G121" s="54">
        <v>100000</v>
      </c>
    </row>
    <row r="122" spans="1:7" ht="15.75">
      <c r="A122" s="14">
        <v>801</v>
      </c>
      <c r="B122" s="14"/>
      <c r="C122" s="14"/>
      <c r="D122" s="17" t="s">
        <v>41</v>
      </c>
      <c r="E122" s="31">
        <f>E123+E131+E128</f>
        <v>835000</v>
      </c>
      <c r="F122" s="31">
        <f>F123+F131+F128</f>
        <v>850000</v>
      </c>
      <c r="G122" s="31">
        <f>G123+G131+G128</f>
        <v>865000</v>
      </c>
    </row>
    <row r="123" spans="1:7" ht="15.75">
      <c r="A123" s="13"/>
      <c r="B123" s="19">
        <v>80101</v>
      </c>
      <c r="C123" s="19"/>
      <c r="D123" s="19" t="s">
        <v>13</v>
      </c>
      <c r="E123" s="47">
        <v>25000</v>
      </c>
      <c r="F123" s="47">
        <v>25000</v>
      </c>
      <c r="G123" s="47">
        <v>25000</v>
      </c>
    </row>
    <row r="124" spans="1:7" ht="15.75">
      <c r="A124" s="13"/>
      <c r="B124" s="13"/>
      <c r="C124" s="65" t="s">
        <v>102</v>
      </c>
      <c r="D124" s="13" t="s">
        <v>58</v>
      </c>
      <c r="E124" s="45">
        <v>25000</v>
      </c>
      <c r="F124" s="45">
        <v>25000</v>
      </c>
      <c r="G124" s="54">
        <v>25000</v>
      </c>
    </row>
    <row r="125" spans="1:7" ht="15.75">
      <c r="A125" s="13"/>
      <c r="B125" s="13"/>
      <c r="C125" s="65" t="s">
        <v>145</v>
      </c>
      <c r="D125" s="13" t="s">
        <v>3</v>
      </c>
      <c r="E125" s="45"/>
      <c r="F125" s="45"/>
      <c r="G125" s="54"/>
    </row>
    <row r="126" spans="1:7" ht="15.75">
      <c r="A126" s="13"/>
      <c r="B126" s="13"/>
      <c r="C126" s="65">
        <v>2440</v>
      </c>
      <c r="D126" s="13" t="s">
        <v>92</v>
      </c>
      <c r="E126" s="45"/>
      <c r="F126" s="45"/>
      <c r="G126" s="54"/>
    </row>
    <row r="127" spans="1:7" ht="15.75">
      <c r="A127" s="13"/>
      <c r="B127" s="13"/>
      <c r="C127" s="65">
        <v>6330</v>
      </c>
      <c r="D127" s="13" t="s">
        <v>175</v>
      </c>
      <c r="E127" s="45"/>
      <c r="F127" s="45"/>
      <c r="G127" s="54"/>
    </row>
    <row r="128" spans="1:7" ht="15.75">
      <c r="A128" s="13"/>
      <c r="B128" s="19">
        <v>80104</v>
      </c>
      <c r="C128" s="77"/>
      <c r="D128" s="19" t="s">
        <v>148</v>
      </c>
      <c r="E128" s="52">
        <f>E129+E130</f>
        <v>810000</v>
      </c>
      <c r="F128" s="52">
        <f>F129+F130</f>
        <v>825000</v>
      </c>
      <c r="G128" s="47">
        <f>G129+G130</f>
        <v>840000</v>
      </c>
    </row>
    <row r="129" spans="1:7" ht="15.75">
      <c r="A129" s="13"/>
      <c r="B129" s="13"/>
      <c r="C129" s="65" t="s">
        <v>102</v>
      </c>
      <c r="D129" s="13" t="s">
        <v>58</v>
      </c>
      <c r="E129" s="45">
        <v>530000</v>
      </c>
      <c r="F129" s="45">
        <v>540000</v>
      </c>
      <c r="G129" s="54">
        <v>550000</v>
      </c>
    </row>
    <row r="130" spans="1:7" ht="15.75">
      <c r="A130" s="13"/>
      <c r="B130" s="13"/>
      <c r="C130" s="65">
        <v>2310</v>
      </c>
      <c r="D130" s="13" t="s">
        <v>162</v>
      </c>
      <c r="E130" s="45">
        <v>280000</v>
      </c>
      <c r="F130" s="45">
        <v>285000</v>
      </c>
      <c r="G130" s="54">
        <v>290000</v>
      </c>
    </row>
    <row r="131" spans="1:7" ht="15.75">
      <c r="A131" s="13"/>
      <c r="B131" s="19">
        <v>80195</v>
      </c>
      <c r="C131" s="77"/>
      <c r="D131" s="19" t="s">
        <v>7</v>
      </c>
      <c r="E131" s="52"/>
      <c r="F131" s="52"/>
      <c r="G131" s="47"/>
    </row>
    <row r="132" spans="1:7" ht="15.75">
      <c r="A132" s="13"/>
      <c r="B132" s="13"/>
      <c r="C132" s="77">
        <v>2030</v>
      </c>
      <c r="D132" s="19" t="s">
        <v>3</v>
      </c>
      <c r="E132" s="52"/>
      <c r="F132" s="52"/>
      <c r="G132" s="47"/>
    </row>
    <row r="133" spans="1:7" ht="15.75">
      <c r="A133" s="14">
        <v>851</v>
      </c>
      <c r="B133" s="14"/>
      <c r="C133" s="14"/>
      <c r="D133" s="14" t="s">
        <v>14</v>
      </c>
      <c r="E133" s="31">
        <v>225000</v>
      </c>
      <c r="F133" s="31">
        <v>225000</v>
      </c>
      <c r="G133" s="31">
        <v>225000</v>
      </c>
    </row>
    <row r="134" spans="1:7" ht="15.75">
      <c r="A134" s="53"/>
      <c r="B134" s="53">
        <v>85154</v>
      </c>
      <c r="C134" s="53"/>
      <c r="D134" s="53" t="s">
        <v>15</v>
      </c>
      <c r="E134" s="42"/>
      <c r="F134" s="42"/>
      <c r="G134" s="53"/>
    </row>
    <row r="135" spans="1:7" ht="15.75">
      <c r="A135" s="18"/>
      <c r="B135" s="18"/>
      <c r="C135" s="18"/>
      <c r="D135" s="18" t="s">
        <v>16</v>
      </c>
      <c r="E135" s="44">
        <v>225000</v>
      </c>
      <c r="F135" s="44">
        <v>225000</v>
      </c>
      <c r="G135" s="50">
        <v>225000</v>
      </c>
    </row>
    <row r="136" spans="1:7" ht="15.75">
      <c r="A136" s="13"/>
      <c r="B136" s="13"/>
      <c r="C136" s="69" t="s">
        <v>118</v>
      </c>
      <c r="D136" s="53" t="s">
        <v>141</v>
      </c>
      <c r="E136" s="55"/>
      <c r="F136" s="55"/>
      <c r="G136" s="55"/>
    </row>
    <row r="137" spans="1:7" ht="15.75">
      <c r="A137" s="18"/>
      <c r="B137" s="13"/>
      <c r="C137" s="89"/>
      <c r="D137" s="18" t="s">
        <v>140</v>
      </c>
      <c r="E137" s="50">
        <v>225000</v>
      </c>
      <c r="F137" s="50">
        <v>225000</v>
      </c>
      <c r="G137" s="50">
        <v>225000</v>
      </c>
    </row>
    <row r="138" spans="1:7" ht="15.75">
      <c r="A138" s="14">
        <v>852</v>
      </c>
      <c r="B138" s="14"/>
      <c r="C138" s="14"/>
      <c r="D138" s="14" t="s">
        <v>119</v>
      </c>
      <c r="E138" s="31">
        <f>E142+E144+E147+E149+E139+E152</f>
        <v>4631000</v>
      </c>
      <c r="F138" s="31">
        <f>F142+F144+F147+F149+F139+F152</f>
        <v>4636000</v>
      </c>
      <c r="G138" s="31">
        <f>G142+G144+G147+G149+G139+G152</f>
        <v>4641000</v>
      </c>
    </row>
    <row r="139" spans="1:7" ht="15.75">
      <c r="A139" s="11"/>
      <c r="B139" s="42">
        <v>85212</v>
      </c>
      <c r="C139" s="16"/>
      <c r="D139" s="19" t="s">
        <v>144</v>
      </c>
      <c r="E139" s="30">
        <v>3600000</v>
      </c>
      <c r="F139" s="30">
        <v>3600000</v>
      </c>
      <c r="G139" s="55">
        <v>3600000</v>
      </c>
    </row>
    <row r="140" spans="1:7" ht="15.75">
      <c r="A140" s="11"/>
      <c r="B140" s="9"/>
      <c r="C140" s="53">
        <v>2010</v>
      </c>
      <c r="D140" s="13" t="s">
        <v>39</v>
      </c>
      <c r="E140" s="30">
        <v>3600000</v>
      </c>
      <c r="F140" s="80">
        <v>3600000</v>
      </c>
      <c r="G140" s="86">
        <v>3600000</v>
      </c>
    </row>
    <row r="141" spans="1:7" ht="15.75">
      <c r="A141" s="11"/>
      <c r="B141" s="9"/>
      <c r="C141" s="69">
        <v>6310</v>
      </c>
      <c r="D141" s="19" t="s">
        <v>146</v>
      </c>
      <c r="E141" s="30"/>
      <c r="F141" s="40"/>
      <c r="G141" s="46"/>
    </row>
    <row r="142" spans="1:7" ht="15.75">
      <c r="A142" s="11"/>
      <c r="B142" s="42">
        <v>85213</v>
      </c>
      <c r="C142" s="16"/>
      <c r="D142" s="19" t="s">
        <v>93</v>
      </c>
      <c r="E142" s="30">
        <v>24000</v>
      </c>
      <c r="F142" s="30">
        <v>24000</v>
      </c>
      <c r="G142" s="55">
        <v>24000</v>
      </c>
    </row>
    <row r="143" spans="1:7" ht="15.75">
      <c r="A143" s="11"/>
      <c r="B143" s="42"/>
      <c r="C143" s="55">
        <v>2010</v>
      </c>
      <c r="D143" s="13" t="s">
        <v>39</v>
      </c>
      <c r="E143" s="30">
        <v>24000</v>
      </c>
      <c r="F143" s="30">
        <v>24000</v>
      </c>
      <c r="G143" s="55">
        <v>24000</v>
      </c>
    </row>
    <row r="144" spans="1:7" ht="15.75">
      <c r="A144" s="12"/>
      <c r="B144" s="19">
        <v>85214</v>
      </c>
      <c r="C144" s="19"/>
      <c r="D144" s="66" t="s">
        <v>94</v>
      </c>
      <c r="E144" s="52">
        <f>E145+E146</f>
        <v>300000</v>
      </c>
      <c r="F144" s="52">
        <v>300000</v>
      </c>
      <c r="G144" s="47">
        <f>G145+G146</f>
        <v>300000</v>
      </c>
    </row>
    <row r="145" spans="1:7" ht="15.75">
      <c r="A145" s="13"/>
      <c r="B145" s="13"/>
      <c r="C145" s="54">
        <v>2010</v>
      </c>
      <c r="D145" s="19" t="s">
        <v>39</v>
      </c>
      <c r="E145" s="54">
        <v>300000</v>
      </c>
      <c r="F145" s="54">
        <v>300000</v>
      </c>
      <c r="G145" s="50">
        <v>300000</v>
      </c>
    </row>
    <row r="146" spans="1:7" ht="15.75">
      <c r="A146" s="13"/>
      <c r="B146" s="13"/>
      <c r="C146" s="47">
        <v>2030</v>
      </c>
      <c r="D146" s="19" t="s">
        <v>39</v>
      </c>
      <c r="E146" s="47"/>
      <c r="F146" s="47"/>
      <c r="G146" s="47"/>
    </row>
    <row r="147" spans="1:7" ht="15.75">
      <c r="A147" s="13"/>
      <c r="B147" s="19">
        <v>85219</v>
      </c>
      <c r="C147" s="19"/>
      <c r="D147" s="19" t="s">
        <v>71</v>
      </c>
      <c r="E147" s="47">
        <v>550000</v>
      </c>
      <c r="F147" s="47">
        <v>555000</v>
      </c>
      <c r="G147" s="47">
        <v>560000</v>
      </c>
    </row>
    <row r="148" spans="1:7" ht="15.75">
      <c r="A148" s="12"/>
      <c r="B148" s="43"/>
      <c r="C148" s="43">
        <v>2030</v>
      </c>
      <c r="D148" s="19" t="s">
        <v>39</v>
      </c>
      <c r="E148" s="44">
        <v>550000</v>
      </c>
      <c r="F148" s="44">
        <v>555000</v>
      </c>
      <c r="G148" s="50">
        <v>560000</v>
      </c>
    </row>
    <row r="149" spans="1:7" ht="15.75">
      <c r="A149" s="13"/>
      <c r="B149" s="19">
        <v>85228</v>
      </c>
      <c r="C149" s="19"/>
      <c r="D149" s="19" t="s">
        <v>17</v>
      </c>
      <c r="E149" s="47">
        <f>E150+E151</f>
        <v>107000</v>
      </c>
      <c r="F149" s="47">
        <f>F150+F151</f>
        <v>107000</v>
      </c>
      <c r="G149" s="47">
        <f>G150+G151</f>
        <v>107000</v>
      </c>
    </row>
    <row r="150" spans="1:7" ht="15.75">
      <c r="A150" s="13"/>
      <c r="B150" s="13"/>
      <c r="C150" s="68" t="s">
        <v>120</v>
      </c>
      <c r="D150" s="13" t="s">
        <v>10</v>
      </c>
      <c r="E150" s="47">
        <v>17000</v>
      </c>
      <c r="F150" s="47">
        <v>17000</v>
      </c>
      <c r="G150" s="47">
        <v>17000</v>
      </c>
    </row>
    <row r="151" spans="1:7" ht="15.75">
      <c r="A151" s="13"/>
      <c r="B151" s="13"/>
      <c r="C151" s="75">
        <v>2010</v>
      </c>
      <c r="D151" s="19" t="s">
        <v>39</v>
      </c>
      <c r="E151" s="45">
        <v>90000</v>
      </c>
      <c r="F151" s="45">
        <v>90000</v>
      </c>
      <c r="G151" s="54">
        <v>90000</v>
      </c>
    </row>
    <row r="152" spans="1:7" ht="15.75">
      <c r="A152" s="13"/>
      <c r="B152" s="19">
        <v>85295</v>
      </c>
      <c r="C152" s="76"/>
      <c r="D152" s="19" t="s">
        <v>7</v>
      </c>
      <c r="E152" s="52">
        <v>50000</v>
      </c>
      <c r="F152" s="52">
        <v>50000</v>
      </c>
      <c r="G152" s="47">
        <v>50000</v>
      </c>
    </row>
    <row r="153" spans="1:7" ht="15.75">
      <c r="A153" s="13"/>
      <c r="B153" s="13"/>
      <c r="C153" s="75">
        <v>2030</v>
      </c>
      <c r="D153" s="53" t="s">
        <v>39</v>
      </c>
      <c r="E153" s="45">
        <v>50000</v>
      </c>
      <c r="F153" s="45">
        <v>50000</v>
      </c>
      <c r="G153" s="54">
        <v>50000</v>
      </c>
    </row>
    <row r="154" spans="1:7" ht="15.75">
      <c r="A154" s="16">
        <v>900</v>
      </c>
      <c r="B154" s="53"/>
      <c r="C154" s="42"/>
      <c r="D154" s="16" t="s">
        <v>77</v>
      </c>
      <c r="E154" s="30"/>
      <c r="F154" s="30"/>
      <c r="G154" s="55"/>
    </row>
    <row r="155" spans="1:7" ht="15.75">
      <c r="A155" s="18"/>
      <c r="B155" s="18"/>
      <c r="C155" s="43"/>
      <c r="D155" s="17" t="s">
        <v>76</v>
      </c>
      <c r="E155" s="67">
        <f>E158+E156</f>
        <v>0</v>
      </c>
      <c r="F155" s="67">
        <f>F158+F156</f>
        <v>0</v>
      </c>
      <c r="G155" s="56">
        <f>G158+G156</f>
        <v>0</v>
      </c>
    </row>
    <row r="156" spans="1:7" ht="15.75">
      <c r="A156" s="53"/>
      <c r="B156" s="18">
        <v>90004</v>
      </c>
      <c r="C156" s="43"/>
      <c r="D156" s="18" t="s">
        <v>147</v>
      </c>
      <c r="E156" s="74"/>
      <c r="F156" s="67"/>
      <c r="G156" s="56"/>
    </row>
    <row r="157" spans="1:7" ht="15.75">
      <c r="A157" s="13"/>
      <c r="B157" s="19"/>
      <c r="C157" s="36">
        <v>2440</v>
      </c>
      <c r="D157" s="19" t="s">
        <v>92</v>
      </c>
      <c r="E157" s="87"/>
      <c r="F157" s="88"/>
      <c r="G157" s="31"/>
    </row>
    <row r="158" spans="1:7" ht="15.75">
      <c r="A158" s="13"/>
      <c r="B158" s="36">
        <v>90017</v>
      </c>
      <c r="C158" s="36"/>
      <c r="D158" s="19" t="s">
        <v>155</v>
      </c>
      <c r="E158" s="47"/>
      <c r="F158" s="47"/>
      <c r="G158" s="47"/>
    </row>
    <row r="159" spans="1:7" ht="15.75">
      <c r="A159" s="13"/>
      <c r="B159" s="12"/>
      <c r="C159" s="42">
        <v>6290</v>
      </c>
      <c r="D159" s="53" t="s">
        <v>38</v>
      </c>
      <c r="E159" s="30"/>
      <c r="F159" s="30"/>
      <c r="G159" s="55"/>
    </row>
    <row r="160" spans="1:7" ht="15.75">
      <c r="A160" s="13"/>
      <c r="B160" s="12"/>
      <c r="C160" s="43"/>
      <c r="D160" s="18" t="s">
        <v>42</v>
      </c>
      <c r="E160" s="45"/>
      <c r="F160" s="45"/>
      <c r="G160" s="54"/>
    </row>
    <row r="161" spans="1:7" ht="15.75">
      <c r="A161" s="13"/>
      <c r="B161" s="12"/>
      <c r="C161" s="12">
        <v>6298</v>
      </c>
      <c r="D161" s="53" t="s">
        <v>38</v>
      </c>
      <c r="E161" s="30"/>
      <c r="F161" s="30"/>
      <c r="G161" s="55"/>
    </row>
    <row r="162" spans="1:7" ht="15.75">
      <c r="A162" s="13"/>
      <c r="B162" s="12"/>
      <c r="C162" s="12"/>
      <c r="D162" s="18" t="s">
        <v>42</v>
      </c>
      <c r="E162" s="44"/>
      <c r="F162" s="44"/>
      <c r="G162" s="50"/>
    </row>
    <row r="163" spans="1:7" ht="15.75">
      <c r="A163" s="16">
        <v>921</v>
      </c>
      <c r="B163" s="53"/>
      <c r="C163" s="42"/>
      <c r="D163" s="16" t="s">
        <v>89</v>
      </c>
      <c r="E163" s="30"/>
      <c r="F163" s="30"/>
      <c r="G163" s="55"/>
    </row>
    <row r="164" spans="1:7" ht="15.75">
      <c r="A164" s="18"/>
      <c r="B164" s="18"/>
      <c r="C164" s="43"/>
      <c r="D164" s="17" t="s">
        <v>88</v>
      </c>
      <c r="E164" s="56">
        <f>E168+E165</f>
        <v>100000</v>
      </c>
      <c r="F164" s="56">
        <f>F168+F165</f>
        <v>100000</v>
      </c>
      <c r="G164" s="56">
        <f>G168+G165</f>
        <v>100000</v>
      </c>
    </row>
    <row r="165" spans="1:7" ht="15.75">
      <c r="A165" s="13"/>
      <c r="B165" s="13">
        <v>92109</v>
      </c>
      <c r="C165" s="12"/>
      <c r="D165" s="18" t="s">
        <v>122</v>
      </c>
      <c r="E165" s="54"/>
      <c r="F165" s="54"/>
      <c r="G165" s="54"/>
    </row>
    <row r="166" spans="1:7" ht="15.75">
      <c r="A166" s="12"/>
      <c r="B166" s="42"/>
      <c r="C166" s="53">
        <v>6260</v>
      </c>
      <c r="D166" s="58" t="s">
        <v>175</v>
      </c>
      <c r="E166" s="55"/>
      <c r="F166" s="55"/>
      <c r="G166" s="55"/>
    </row>
    <row r="167" spans="1:7" ht="15.75">
      <c r="A167" s="12"/>
      <c r="B167" s="43"/>
      <c r="C167" s="18"/>
      <c r="D167" s="59" t="s">
        <v>154</v>
      </c>
      <c r="E167" s="50"/>
      <c r="F167" s="50"/>
      <c r="G167" s="50"/>
    </row>
    <row r="168" spans="1:7" ht="15.75">
      <c r="A168" s="13"/>
      <c r="B168" s="18">
        <v>92195</v>
      </c>
      <c r="C168" s="18"/>
      <c r="D168" s="18" t="s">
        <v>7</v>
      </c>
      <c r="E168" s="50">
        <v>100000</v>
      </c>
      <c r="F168" s="50">
        <v>100000</v>
      </c>
      <c r="G168" s="50">
        <v>100000</v>
      </c>
    </row>
    <row r="169" spans="1:7" ht="15.75">
      <c r="A169" s="13"/>
      <c r="B169" s="13"/>
      <c r="C169" s="68" t="s">
        <v>102</v>
      </c>
      <c r="D169" s="19" t="s">
        <v>58</v>
      </c>
      <c r="E169" s="47">
        <v>100000</v>
      </c>
      <c r="F169" s="47">
        <v>100000</v>
      </c>
      <c r="G169" s="47">
        <v>100000</v>
      </c>
    </row>
    <row r="170" spans="1:7" ht="15.75">
      <c r="A170" s="14">
        <v>926</v>
      </c>
      <c r="B170" s="19"/>
      <c r="C170" s="19"/>
      <c r="D170" s="17" t="s">
        <v>37</v>
      </c>
      <c r="E170" s="31"/>
      <c r="F170" s="31"/>
      <c r="G170" s="31"/>
    </row>
    <row r="171" spans="1:7" ht="15.75">
      <c r="A171" s="16"/>
      <c r="B171" s="53">
        <v>92601</v>
      </c>
      <c r="C171" s="53"/>
      <c r="D171" s="13" t="s">
        <v>156</v>
      </c>
      <c r="E171" s="86"/>
      <c r="F171" s="86"/>
      <c r="G171" s="86"/>
    </row>
    <row r="172" spans="1:7" ht="15.75">
      <c r="A172" s="15"/>
      <c r="B172" s="42"/>
      <c r="C172" s="53">
        <v>6260</v>
      </c>
      <c r="D172" s="58" t="s">
        <v>175</v>
      </c>
      <c r="E172" s="40"/>
      <c r="F172" s="40"/>
      <c r="G172" s="46"/>
    </row>
    <row r="173" spans="1:7" ht="15.75">
      <c r="A173" s="17"/>
      <c r="B173" s="43"/>
      <c r="C173" s="18"/>
      <c r="D173" s="59" t="s">
        <v>154</v>
      </c>
      <c r="E173" s="85"/>
      <c r="F173" s="85"/>
      <c r="G173" s="91"/>
    </row>
    <row r="174" spans="1:7" ht="15.75">
      <c r="A174" s="17"/>
      <c r="B174" s="19"/>
      <c r="C174" s="19"/>
      <c r="D174" s="19"/>
      <c r="E174" s="47"/>
      <c r="F174" s="47"/>
      <c r="G174" s="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Skierniewice</dc:creator>
  <cp:keywords/>
  <dc:description/>
  <cp:lastModifiedBy>PŁATNIK</cp:lastModifiedBy>
  <cp:lastPrinted>2010-07-27T07:50:58Z</cp:lastPrinted>
  <dcterms:created xsi:type="dcterms:W3CDTF">2000-03-08T11:44:25Z</dcterms:created>
  <dcterms:modified xsi:type="dcterms:W3CDTF">2010-08-03T09:28:45Z</dcterms:modified>
  <cp:category/>
  <cp:version/>
  <cp:contentType/>
  <cp:contentStatus/>
</cp:coreProperties>
</file>